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<sst xmlns="http://schemas.openxmlformats.org/spreadsheetml/2006/main" count="514" uniqueCount="237">
  <si>
    <t>序号</t>
  </si>
  <si>
    <t>姓名</t>
  </si>
  <si>
    <t>准考证号</t>
  </si>
  <si>
    <t>抽签号</t>
  </si>
  <si>
    <t>笔  试</t>
  </si>
  <si>
    <t>名次</t>
  </si>
  <si>
    <t>得分</t>
  </si>
  <si>
    <t>笔试
折合分</t>
  </si>
  <si>
    <t>得分</t>
  </si>
  <si>
    <t>—</t>
  </si>
  <si>
    <t>岗位名称</t>
  </si>
  <si>
    <t>岗位
代码</t>
  </si>
  <si>
    <t>小学美术毕业生M</t>
  </si>
  <si>
    <t>曹思远</t>
  </si>
  <si>
    <t>肖瑶</t>
  </si>
  <si>
    <t>陈婷</t>
  </si>
  <si>
    <t>小学舞蹈毕业生M</t>
  </si>
  <si>
    <t>小学音乐毕业生M</t>
  </si>
  <si>
    <t>任革</t>
  </si>
  <si>
    <t>李欢</t>
  </si>
  <si>
    <t>小学音乐在职教师M</t>
  </si>
  <si>
    <t>G01</t>
  </si>
  <si>
    <t>G02</t>
  </si>
  <si>
    <t>G08</t>
  </si>
  <si>
    <t>G11</t>
  </si>
  <si>
    <t>G15</t>
  </si>
  <si>
    <t>一</t>
  </si>
  <si>
    <t>二</t>
  </si>
  <si>
    <t>陈亚莉</t>
  </si>
  <si>
    <t>小学体育毕业生M</t>
  </si>
  <si>
    <t>F01</t>
  </si>
  <si>
    <t>一</t>
  </si>
  <si>
    <t>二</t>
  </si>
  <si>
    <t>三</t>
  </si>
  <si>
    <t>王明民</t>
  </si>
  <si>
    <t>小学体育毕业生N</t>
  </si>
  <si>
    <t>F06</t>
  </si>
  <si>
    <t>郭卓</t>
  </si>
  <si>
    <t>F09</t>
  </si>
  <si>
    <t>四</t>
  </si>
  <si>
    <t>五</t>
  </si>
  <si>
    <t>何天任</t>
  </si>
  <si>
    <t>小学体育在职教师M</t>
  </si>
  <si>
    <t>F10</t>
  </si>
  <si>
    <t>黄铭锋</t>
  </si>
  <si>
    <t>初中体育毕业生G</t>
  </si>
  <si>
    <t>F13</t>
  </si>
  <si>
    <t>一</t>
  </si>
  <si>
    <t>蔡谦</t>
  </si>
  <si>
    <t>初中体育在职教师G</t>
  </si>
  <si>
    <t>F18</t>
  </si>
  <si>
    <t>席先华</t>
  </si>
  <si>
    <t>职专体育在职教师N</t>
  </si>
  <si>
    <t>F19</t>
  </si>
  <si>
    <t>一</t>
  </si>
  <si>
    <t>王艺华</t>
  </si>
  <si>
    <t>职专会计在职教师N</t>
  </si>
  <si>
    <t>F24</t>
  </si>
  <si>
    <t>—</t>
  </si>
  <si>
    <t>余思维</t>
  </si>
  <si>
    <t>职专电子商务毕业生N</t>
  </si>
  <si>
    <t>F27</t>
  </si>
  <si>
    <t>龚游</t>
  </si>
  <si>
    <t>职专建筑工程在职教师N</t>
  </si>
  <si>
    <t>F29</t>
  </si>
  <si>
    <t>赵浩</t>
  </si>
  <si>
    <t>职专电子在职教师N</t>
  </si>
  <si>
    <t>F37</t>
  </si>
  <si>
    <t>袁隆魏</t>
  </si>
  <si>
    <t>初中物理毕业生M</t>
  </si>
  <si>
    <t>E02</t>
  </si>
  <si>
    <t>邓武</t>
  </si>
  <si>
    <t>初中物理在职教师M</t>
  </si>
  <si>
    <t>E06</t>
  </si>
  <si>
    <t>熊霞</t>
  </si>
  <si>
    <t>E07</t>
  </si>
  <si>
    <t>段玉</t>
  </si>
  <si>
    <t>初中化学毕业生M</t>
  </si>
  <si>
    <t>E11</t>
  </si>
  <si>
    <t>谢菁</t>
  </si>
  <si>
    <t>初中化学在职教师M</t>
  </si>
  <si>
    <t>E13</t>
  </si>
  <si>
    <t>鲁奋进</t>
  </si>
  <si>
    <t>初中生物在职教师M</t>
  </si>
  <si>
    <t>E18</t>
  </si>
  <si>
    <t>赵玲</t>
  </si>
  <si>
    <t>初中地理毕业生M</t>
  </si>
  <si>
    <t>E23</t>
  </si>
  <si>
    <t>黄文</t>
  </si>
  <si>
    <t>E20</t>
  </si>
  <si>
    <t>唐小军</t>
  </si>
  <si>
    <t>小学计算机毕业生M</t>
  </si>
  <si>
    <t>E25</t>
  </si>
  <si>
    <t>二</t>
  </si>
  <si>
    <t>三</t>
  </si>
  <si>
    <t>何素容</t>
  </si>
  <si>
    <t>小学科学毕业生M</t>
  </si>
  <si>
    <t>E28</t>
  </si>
  <si>
    <t>—</t>
  </si>
  <si>
    <t>李玉红</t>
  </si>
  <si>
    <t>E33</t>
  </si>
  <si>
    <t>曹艺</t>
  </si>
  <si>
    <t>小学科学在职教师M</t>
  </si>
  <si>
    <t>E34</t>
  </si>
  <si>
    <t>鲁丽</t>
  </si>
  <si>
    <t>初中英语毕业生M</t>
  </si>
  <si>
    <t>D06</t>
  </si>
  <si>
    <t>杨思琼</t>
  </si>
  <si>
    <t>D01</t>
  </si>
  <si>
    <t>王立</t>
  </si>
  <si>
    <t>谭映</t>
  </si>
  <si>
    <t>四</t>
  </si>
  <si>
    <t>五</t>
  </si>
  <si>
    <t>六</t>
  </si>
  <si>
    <t>七</t>
  </si>
  <si>
    <t>八</t>
  </si>
  <si>
    <t>九</t>
  </si>
  <si>
    <t>谭艳</t>
  </si>
  <si>
    <t>初中英语在职教师M</t>
  </si>
  <si>
    <t>D23</t>
  </si>
  <si>
    <t>刘珍红</t>
  </si>
  <si>
    <t>D20</t>
  </si>
  <si>
    <t>丁晓英</t>
  </si>
  <si>
    <t>D19</t>
  </si>
  <si>
    <t>张蓉芳</t>
  </si>
  <si>
    <t>D22</t>
  </si>
  <si>
    <t>付亚欢</t>
  </si>
  <si>
    <t>小学英语毕业生M</t>
  </si>
  <si>
    <t>D27</t>
  </si>
  <si>
    <t>一</t>
  </si>
  <si>
    <t>D04</t>
  </si>
  <si>
    <t>D12</t>
  </si>
  <si>
    <t>周君维</t>
  </si>
  <si>
    <t>初中历史毕业生M</t>
  </si>
  <si>
    <t>D30</t>
  </si>
  <si>
    <t>王敏</t>
  </si>
  <si>
    <t>初中历史在职教师M</t>
  </si>
  <si>
    <t>D31</t>
  </si>
  <si>
    <t>贺泽英</t>
  </si>
  <si>
    <t>D35</t>
  </si>
  <si>
    <t>杨伟</t>
  </si>
  <si>
    <t>初中数学毕业生M</t>
  </si>
  <si>
    <t>C09</t>
  </si>
  <si>
    <t>侯慧</t>
  </si>
  <si>
    <t>C04</t>
  </si>
  <si>
    <t>赵莹</t>
  </si>
  <si>
    <t>C08</t>
  </si>
  <si>
    <t>曹喜红</t>
  </si>
  <si>
    <t>C12</t>
  </si>
  <si>
    <t>朱运涛</t>
  </si>
  <si>
    <t>初中数学在职教师M</t>
  </si>
  <si>
    <t>C14</t>
  </si>
  <si>
    <t>莫爱红</t>
  </si>
  <si>
    <t>初中数学在职教师N</t>
  </si>
  <si>
    <t>C16</t>
  </si>
  <si>
    <t>肖婷</t>
  </si>
  <si>
    <t>职专数学毕业生N</t>
  </si>
  <si>
    <t>C21</t>
  </si>
  <si>
    <t>代天天</t>
  </si>
  <si>
    <t>小学数学毕业生M</t>
  </si>
  <si>
    <t>C26</t>
  </si>
  <si>
    <t>龚美红</t>
  </si>
  <si>
    <t>C27</t>
  </si>
  <si>
    <t>徐玲</t>
  </si>
  <si>
    <t>C23</t>
  </si>
  <si>
    <t>龙紫英</t>
  </si>
  <si>
    <t>小学数学在职教师M</t>
  </si>
  <si>
    <t>C31</t>
  </si>
  <si>
    <t>陶李丽</t>
  </si>
  <si>
    <t>C33</t>
  </si>
  <si>
    <t>罗妙</t>
  </si>
  <si>
    <t>小学语文毕业生M</t>
  </si>
  <si>
    <t>B27</t>
  </si>
  <si>
    <t>刘梦婷</t>
  </si>
  <si>
    <t>B25</t>
  </si>
  <si>
    <t>郭松</t>
  </si>
  <si>
    <t>舒小娟</t>
  </si>
  <si>
    <t>张虹宇</t>
  </si>
  <si>
    <t>黄璇</t>
  </si>
  <si>
    <t>任凤</t>
  </si>
  <si>
    <t>李思聪</t>
  </si>
  <si>
    <t>谢艳彬</t>
  </si>
  <si>
    <t>夏淑芬</t>
  </si>
  <si>
    <t>小学语文在职教师M</t>
  </si>
  <si>
    <t>B32</t>
  </si>
  <si>
    <t>张莹</t>
  </si>
  <si>
    <t>B31</t>
  </si>
  <si>
    <t>宁爱平</t>
  </si>
  <si>
    <t>刘琼</t>
  </si>
  <si>
    <t>B34</t>
  </si>
  <si>
    <t>B37</t>
  </si>
  <si>
    <t>B06</t>
  </si>
  <si>
    <t>B22</t>
  </si>
  <si>
    <t>B08</t>
  </si>
  <si>
    <t>B03</t>
  </si>
  <si>
    <t>B09</t>
  </si>
  <si>
    <t>B10</t>
  </si>
  <si>
    <t>B21</t>
  </si>
  <si>
    <t>王亚来</t>
  </si>
  <si>
    <t>初中语文在职教师M</t>
  </si>
  <si>
    <t>A06</t>
  </si>
  <si>
    <t>一</t>
  </si>
  <si>
    <t>张玉芳</t>
  </si>
  <si>
    <t>A14</t>
  </si>
  <si>
    <t>二</t>
  </si>
  <si>
    <t>吴芳</t>
  </si>
  <si>
    <t>A09</t>
  </si>
  <si>
    <t>三</t>
  </si>
  <si>
    <t>文鹏</t>
  </si>
  <si>
    <t>A04</t>
  </si>
  <si>
    <t>四</t>
  </si>
  <si>
    <t>田添</t>
  </si>
  <si>
    <t>A01</t>
  </si>
  <si>
    <t>王碧玉</t>
  </si>
  <si>
    <t>初中语文在职教师N</t>
  </si>
  <si>
    <t>A19</t>
  </si>
  <si>
    <t>唐曙光</t>
  </si>
  <si>
    <t>A16</t>
  </si>
  <si>
    <t>吴思兰</t>
  </si>
  <si>
    <t>初中语文毕业生M</t>
  </si>
  <si>
    <t>A28</t>
  </si>
  <si>
    <t>戴红蓉</t>
  </si>
  <si>
    <t>A22</t>
  </si>
  <si>
    <t>廖时来</t>
  </si>
  <si>
    <t>A24</t>
  </si>
  <si>
    <t>周珺</t>
  </si>
  <si>
    <t>职专语文毕业生N</t>
  </si>
  <si>
    <t>A30</t>
  </si>
  <si>
    <t>考生体检入围名单</t>
  </si>
  <si>
    <t>考核</t>
  </si>
  <si>
    <t>试教、面试</t>
  </si>
  <si>
    <t>试教、面试
折合分</t>
  </si>
  <si>
    <t>专业测试</t>
  </si>
  <si>
    <t>专业测试
折合分</t>
  </si>
  <si>
    <t>考核
得分</t>
  </si>
  <si>
    <t>考核
折合分</t>
  </si>
  <si>
    <t>综合成绩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</si>
</sst>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3"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185" fontId="0" fillId="4" borderId="0" xfId="0" applyNumberFormat="1" applyFont="1" applyFill="1" applyAlignment="1">
      <alignment horizontal="center" vertical="center"/>
    </xf>
    <xf numFmtId="185" fontId="0" fillId="4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85" fontId="0" fillId="0" borderId="14" xfId="0" applyNumberFormat="1" applyFont="1" applyFill="1" applyBorder="1" applyAlignment="1" applyProtection="1">
      <alignment horizontal="center" vertical="center"/>
      <protection/>
    </xf>
    <xf numFmtId="185" fontId="0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85" fontId="0" fillId="0" borderId="17" xfId="0" applyNumberFormat="1" applyFont="1" applyFill="1" applyBorder="1" applyAlignment="1" applyProtection="1" quotePrefix="1">
      <alignment horizontal="center" vertical="center"/>
      <protection/>
    </xf>
    <xf numFmtId="185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184" fontId="0" fillId="0" borderId="11" xfId="0" applyNumberFormat="1" applyFont="1" applyFill="1" applyBorder="1" applyAlignment="1" applyProtection="1" quotePrefix="1">
      <alignment horizontal="center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/>
      <protection/>
    </xf>
    <xf numFmtId="184" fontId="0" fillId="0" borderId="14" xfId="0" applyNumberFormat="1" applyFont="1" applyFill="1" applyBorder="1" applyAlignment="1" applyProtection="1" quotePrefix="1">
      <alignment horizontal="center" vertical="center"/>
      <protection/>
    </xf>
    <xf numFmtId="184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4" borderId="0" xfId="0" applyFont="1" applyFill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84" fontId="0" fillId="0" borderId="17" xfId="0" applyNumberFormat="1" applyFont="1" applyFill="1" applyBorder="1" applyAlignment="1" applyProtection="1" quotePrefix="1">
      <alignment horizontal="center" vertical="center"/>
      <protection/>
    </xf>
    <xf numFmtId="184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84" fontId="0" fillId="0" borderId="20" xfId="0" applyNumberFormat="1" applyFont="1" applyFill="1" applyBorder="1" applyAlignment="1" applyProtection="1">
      <alignment horizontal="center" vertical="center"/>
      <protection/>
    </xf>
    <xf numFmtId="185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84" fontId="0" fillId="0" borderId="20" xfId="0" applyNumberFormat="1" applyFont="1" applyFill="1" applyBorder="1" applyAlignment="1" applyProtection="1" quotePrefix="1">
      <alignment horizontal="center" vertical="center"/>
      <protection/>
    </xf>
    <xf numFmtId="185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85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5" fontId="0" fillId="0" borderId="24" xfId="0" applyNumberFormat="1" applyFont="1" applyFill="1" applyBorder="1" applyAlignment="1" applyProtection="1" quotePrefix="1">
      <alignment horizontal="center" vertical="center"/>
      <protection/>
    </xf>
    <xf numFmtId="185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185" fontId="3" fillId="0" borderId="11" xfId="0" applyNumberFormat="1" applyFont="1" applyFill="1" applyBorder="1" applyAlignment="1" applyProtection="1">
      <alignment horizontal="center" vertical="center"/>
      <protection/>
    </xf>
    <xf numFmtId="185" fontId="3" fillId="0" borderId="22" xfId="0" applyNumberFormat="1" applyFont="1" applyFill="1" applyBorder="1" applyAlignment="1" applyProtection="1">
      <alignment horizontal="center" vertical="center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185" fontId="3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3.625" style="1" customWidth="1"/>
    <col min="2" max="2" width="7.625" style="2" customWidth="1"/>
    <col min="3" max="3" width="12.50390625" style="2" customWidth="1"/>
    <col min="4" max="4" width="7.125" style="2" customWidth="1"/>
    <col min="5" max="5" width="17.00390625" style="1" customWidth="1"/>
    <col min="6" max="6" width="7.50390625" style="37" customWidth="1"/>
    <col min="7" max="8" width="7.75390625" style="3" customWidth="1"/>
    <col min="9" max="9" width="7.75390625" style="4" customWidth="1"/>
    <col min="10" max="10" width="9.375" style="4" customWidth="1"/>
    <col min="11" max="14" width="7.75390625" style="4" customWidth="1"/>
    <col min="15" max="15" width="8.875" style="4" customWidth="1"/>
    <col min="16" max="16" width="7.50390625" style="1" customWidth="1"/>
    <col min="17" max="16384" width="9.00390625" style="1" customWidth="1"/>
  </cols>
  <sheetData>
    <row r="1" spans="1:16" ht="42" customHeight="1" thickBot="1">
      <c r="A1" s="74" t="s">
        <v>228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9.5" customHeight="1">
      <c r="A2" s="76" t="s">
        <v>0</v>
      </c>
      <c r="B2" s="79" t="s">
        <v>1</v>
      </c>
      <c r="C2" s="79" t="s">
        <v>2</v>
      </c>
      <c r="D2" s="71" t="s">
        <v>11</v>
      </c>
      <c r="E2" s="79" t="s">
        <v>10</v>
      </c>
      <c r="F2" s="80" t="s">
        <v>3</v>
      </c>
      <c r="G2" s="83" t="s">
        <v>4</v>
      </c>
      <c r="H2" s="83"/>
      <c r="I2" s="83" t="s">
        <v>229</v>
      </c>
      <c r="J2" s="83"/>
      <c r="K2" s="83"/>
      <c r="L2" s="83"/>
      <c r="M2" s="83"/>
      <c r="N2" s="83"/>
      <c r="O2" s="83" t="s">
        <v>236</v>
      </c>
      <c r="P2" s="65" t="s">
        <v>5</v>
      </c>
    </row>
    <row r="3" spans="1:16" ht="19.5" customHeight="1">
      <c r="A3" s="77"/>
      <c r="B3" s="72"/>
      <c r="C3" s="72"/>
      <c r="D3" s="72"/>
      <c r="E3" s="72"/>
      <c r="F3" s="81"/>
      <c r="G3" s="68" t="s">
        <v>6</v>
      </c>
      <c r="H3" s="70" t="s">
        <v>7</v>
      </c>
      <c r="I3" s="68" t="s">
        <v>230</v>
      </c>
      <c r="J3" s="68"/>
      <c r="K3" s="68" t="s">
        <v>232</v>
      </c>
      <c r="L3" s="68"/>
      <c r="M3" s="70" t="s">
        <v>234</v>
      </c>
      <c r="N3" s="70" t="s">
        <v>235</v>
      </c>
      <c r="O3" s="68"/>
      <c r="P3" s="66"/>
    </row>
    <row r="4" spans="1:16" ht="27.75" customHeight="1" thickBot="1">
      <c r="A4" s="78"/>
      <c r="B4" s="73"/>
      <c r="C4" s="73"/>
      <c r="D4" s="73"/>
      <c r="E4" s="73"/>
      <c r="F4" s="82"/>
      <c r="G4" s="69"/>
      <c r="H4" s="69"/>
      <c r="I4" s="53" t="s">
        <v>6</v>
      </c>
      <c r="J4" s="53" t="s">
        <v>231</v>
      </c>
      <c r="K4" s="53" t="s">
        <v>8</v>
      </c>
      <c r="L4" s="53" t="s">
        <v>233</v>
      </c>
      <c r="M4" s="69"/>
      <c r="N4" s="69"/>
      <c r="O4" s="69"/>
      <c r="P4" s="67"/>
    </row>
    <row r="5" spans="1:16" s="30" customFormat="1" ht="21" customHeight="1">
      <c r="A5" s="17">
        <v>1</v>
      </c>
      <c r="B5" s="28" t="s">
        <v>170</v>
      </c>
      <c r="C5" s="38">
        <v>10101052110</v>
      </c>
      <c r="D5" s="39">
        <v>6198</v>
      </c>
      <c r="E5" s="39" t="s">
        <v>171</v>
      </c>
      <c r="F5" s="28" t="s">
        <v>172</v>
      </c>
      <c r="G5" s="40">
        <v>83.5</v>
      </c>
      <c r="H5" s="41">
        <f aca="true" t="shared" si="0" ref="H5:H17">ROUND(G5*0.4,2)</f>
        <v>33.4</v>
      </c>
      <c r="I5" s="40">
        <v>93</v>
      </c>
      <c r="J5" s="41" t="s">
        <v>58</v>
      </c>
      <c r="K5" s="41" t="s">
        <v>98</v>
      </c>
      <c r="L5" s="41" t="s">
        <v>98</v>
      </c>
      <c r="M5" s="40">
        <v>93</v>
      </c>
      <c r="N5" s="41">
        <f aca="true" t="shared" si="1" ref="N5:N17">ROUND(M5*0.6,2)</f>
        <v>55.8</v>
      </c>
      <c r="O5" s="41">
        <f>H5+N5</f>
        <v>89.19999999999999</v>
      </c>
      <c r="P5" s="23" t="s">
        <v>54</v>
      </c>
    </row>
    <row r="6" spans="1:16" s="30" customFormat="1" ht="21" customHeight="1">
      <c r="A6" s="5">
        <v>2</v>
      </c>
      <c r="B6" s="24" t="s">
        <v>173</v>
      </c>
      <c r="C6" s="15">
        <v>10101053226</v>
      </c>
      <c r="D6" s="25">
        <v>6198</v>
      </c>
      <c r="E6" s="25" t="s">
        <v>171</v>
      </c>
      <c r="F6" s="24" t="s">
        <v>174</v>
      </c>
      <c r="G6" s="31">
        <v>80.75</v>
      </c>
      <c r="H6" s="32">
        <f t="shared" si="0"/>
        <v>32.3</v>
      </c>
      <c r="I6" s="31">
        <v>92.6</v>
      </c>
      <c r="J6" s="32" t="s">
        <v>58</v>
      </c>
      <c r="K6" s="32" t="s">
        <v>98</v>
      </c>
      <c r="L6" s="32" t="s">
        <v>98</v>
      </c>
      <c r="M6" s="31">
        <v>92.6</v>
      </c>
      <c r="N6" s="32">
        <f t="shared" si="1"/>
        <v>55.56</v>
      </c>
      <c r="O6" s="32">
        <f aca="true" t="shared" si="2" ref="O6:O22">H6+N6</f>
        <v>87.86</v>
      </c>
      <c r="P6" s="7" t="s">
        <v>93</v>
      </c>
    </row>
    <row r="7" spans="1:16" s="30" customFormat="1" ht="21" customHeight="1">
      <c r="A7" s="5">
        <v>3</v>
      </c>
      <c r="B7" s="24" t="s">
        <v>175</v>
      </c>
      <c r="C7" s="15">
        <v>10101052410</v>
      </c>
      <c r="D7" s="25">
        <v>6198</v>
      </c>
      <c r="E7" s="25" t="s">
        <v>171</v>
      </c>
      <c r="F7" s="24" t="s">
        <v>191</v>
      </c>
      <c r="G7" s="31">
        <v>80.65</v>
      </c>
      <c r="H7" s="32">
        <f t="shared" si="0"/>
        <v>32.26</v>
      </c>
      <c r="I7" s="31">
        <v>92</v>
      </c>
      <c r="J7" s="32" t="s">
        <v>58</v>
      </c>
      <c r="K7" s="32" t="s">
        <v>98</v>
      </c>
      <c r="L7" s="32" t="s">
        <v>98</v>
      </c>
      <c r="M7" s="31">
        <v>92</v>
      </c>
      <c r="N7" s="32">
        <f t="shared" si="1"/>
        <v>55.2</v>
      </c>
      <c r="O7" s="32">
        <f t="shared" si="2"/>
        <v>87.46000000000001</v>
      </c>
      <c r="P7" s="7" t="s">
        <v>94</v>
      </c>
    </row>
    <row r="8" spans="1:16" s="30" customFormat="1" ht="21" customHeight="1">
      <c r="A8" s="5">
        <v>4</v>
      </c>
      <c r="B8" s="24" t="s">
        <v>176</v>
      </c>
      <c r="C8" s="15">
        <v>10101052514</v>
      </c>
      <c r="D8" s="25">
        <v>6198</v>
      </c>
      <c r="E8" s="25" t="s">
        <v>171</v>
      </c>
      <c r="F8" s="24" t="s">
        <v>192</v>
      </c>
      <c r="G8" s="31">
        <v>82.15</v>
      </c>
      <c r="H8" s="32">
        <f t="shared" si="0"/>
        <v>32.86</v>
      </c>
      <c r="I8" s="31">
        <v>91</v>
      </c>
      <c r="J8" s="32" t="s">
        <v>58</v>
      </c>
      <c r="K8" s="32" t="s">
        <v>98</v>
      </c>
      <c r="L8" s="32" t="s">
        <v>98</v>
      </c>
      <c r="M8" s="31">
        <v>91</v>
      </c>
      <c r="N8" s="32">
        <f t="shared" si="1"/>
        <v>54.6</v>
      </c>
      <c r="O8" s="32">
        <f t="shared" si="2"/>
        <v>87.46000000000001</v>
      </c>
      <c r="P8" s="7" t="s">
        <v>111</v>
      </c>
    </row>
    <row r="9" spans="1:16" s="30" customFormat="1" ht="21" customHeight="1">
      <c r="A9" s="5">
        <v>5</v>
      </c>
      <c r="B9" s="24" t="s">
        <v>177</v>
      </c>
      <c r="C9" s="15">
        <v>10101052612</v>
      </c>
      <c r="D9" s="25">
        <v>6198</v>
      </c>
      <c r="E9" s="25" t="s">
        <v>171</v>
      </c>
      <c r="F9" s="24" t="s">
        <v>193</v>
      </c>
      <c r="G9" s="31">
        <v>86.8</v>
      </c>
      <c r="H9" s="32">
        <f t="shared" si="0"/>
        <v>34.72</v>
      </c>
      <c r="I9" s="31">
        <v>86.8</v>
      </c>
      <c r="J9" s="32" t="s">
        <v>58</v>
      </c>
      <c r="K9" s="32" t="s">
        <v>98</v>
      </c>
      <c r="L9" s="32" t="s">
        <v>98</v>
      </c>
      <c r="M9" s="31">
        <v>86.8</v>
      </c>
      <c r="N9" s="32">
        <f t="shared" si="1"/>
        <v>52.08</v>
      </c>
      <c r="O9" s="32">
        <f t="shared" si="2"/>
        <v>86.8</v>
      </c>
      <c r="P9" s="7" t="s">
        <v>112</v>
      </c>
    </row>
    <row r="10" spans="1:16" s="30" customFormat="1" ht="21" customHeight="1">
      <c r="A10" s="5">
        <v>6</v>
      </c>
      <c r="B10" s="24" t="s">
        <v>178</v>
      </c>
      <c r="C10" s="15">
        <v>10101053030</v>
      </c>
      <c r="D10" s="25">
        <v>6198</v>
      </c>
      <c r="E10" s="25" t="s">
        <v>171</v>
      </c>
      <c r="F10" s="24" t="s">
        <v>194</v>
      </c>
      <c r="G10" s="31">
        <v>80.2</v>
      </c>
      <c r="H10" s="32">
        <f t="shared" si="0"/>
        <v>32.08</v>
      </c>
      <c r="I10" s="31">
        <v>90.8</v>
      </c>
      <c r="J10" s="32" t="s">
        <v>58</v>
      </c>
      <c r="K10" s="32" t="s">
        <v>98</v>
      </c>
      <c r="L10" s="32" t="s">
        <v>98</v>
      </c>
      <c r="M10" s="31">
        <v>90.8</v>
      </c>
      <c r="N10" s="32">
        <f t="shared" si="1"/>
        <v>54.48</v>
      </c>
      <c r="O10" s="32">
        <f t="shared" si="2"/>
        <v>86.56</v>
      </c>
      <c r="P10" s="7" t="s">
        <v>113</v>
      </c>
    </row>
    <row r="11" spans="1:16" s="30" customFormat="1" ht="21" customHeight="1">
      <c r="A11" s="5">
        <v>7</v>
      </c>
      <c r="B11" s="24" t="s">
        <v>179</v>
      </c>
      <c r="C11" s="15">
        <v>10101052628</v>
      </c>
      <c r="D11" s="25">
        <v>6198</v>
      </c>
      <c r="E11" s="25" t="s">
        <v>171</v>
      </c>
      <c r="F11" s="24" t="s">
        <v>195</v>
      </c>
      <c r="G11" s="31">
        <v>83.3</v>
      </c>
      <c r="H11" s="32">
        <f t="shared" si="0"/>
        <v>33.32</v>
      </c>
      <c r="I11" s="31">
        <v>88.6</v>
      </c>
      <c r="J11" s="32" t="s">
        <v>58</v>
      </c>
      <c r="K11" s="32" t="s">
        <v>98</v>
      </c>
      <c r="L11" s="32" t="s">
        <v>98</v>
      </c>
      <c r="M11" s="31">
        <v>88.6</v>
      </c>
      <c r="N11" s="32">
        <f t="shared" si="1"/>
        <v>53.16</v>
      </c>
      <c r="O11" s="32">
        <f t="shared" si="2"/>
        <v>86.47999999999999</v>
      </c>
      <c r="P11" s="7" t="s">
        <v>114</v>
      </c>
    </row>
    <row r="12" spans="1:16" s="30" customFormat="1" ht="21" customHeight="1">
      <c r="A12" s="5">
        <v>8</v>
      </c>
      <c r="B12" s="24" t="s">
        <v>180</v>
      </c>
      <c r="C12" s="15">
        <v>10101052907</v>
      </c>
      <c r="D12" s="25">
        <v>6198</v>
      </c>
      <c r="E12" s="25" t="s">
        <v>171</v>
      </c>
      <c r="F12" s="24" t="s">
        <v>196</v>
      </c>
      <c r="G12" s="31">
        <v>83.05</v>
      </c>
      <c r="H12" s="32">
        <f t="shared" si="0"/>
        <v>33.22</v>
      </c>
      <c r="I12" s="31">
        <v>88</v>
      </c>
      <c r="J12" s="32" t="s">
        <v>58</v>
      </c>
      <c r="K12" s="32" t="s">
        <v>98</v>
      </c>
      <c r="L12" s="32" t="s">
        <v>98</v>
      </c>
      <c r="M12" s="31">
        <v>88</v>
      </c>
      <c r="N12" s="32">
        <f t="shared" si="1"/>
        <v>52.8</v>
      </c>
      <c r="O12" s="32">
        <f t="shared" si="2"/>
        <v>86.02</v>
      </c>
      <c r="P12" s="7" t="s">
        <v>115</v>
      </c>
    </row>
    <row r="13" spans="1:16" s="30" customFormat="1" ht="21" customHeight="1" thickBot="1">
      <c r="A13" s="8">
        <v>9</v>
      </c>
      <c r="B13" s="26" t="s">
        <v>181</v>
      </c>
      <c r="C13" s="16">
        <v>10101052317</v>
      </c>
      <c r="D13" s="27">
        <v>6198</v>
      </c>
      <c r="E13" s="27" t="s">
        <v>171</v>
      </c>
      <c r="F13" s="26" t="s">
        <v>197</v>
      </c>
      <c r="G13" s="33">
        <v>81.7</v>
      </c>
      <c r="H13" s="34">
        <f t="shared" si="0"/>
        <v>32.68</v>
      </c>
      <c r="I13" s="33">
        <v>87.4</v>
      </c>
      <c r="J13" s="34" t="s">
        <v>58</v>
      </c>
      <c r="K13" s="34" t="s">
        <v>98</v>
      </c>
      <c r="L13" s="34" t="s">
        <v>98</v>
      </c>
      <c r="M13" s="33">
        <v>87.4</v>
      </c>
      <c r="N13" s="34">
        <f t="shared" si="1"/>
        <v>52.44</v>
      </c>
      <c r="O13" s="34">
        <f t="shared" si="2"/>
        <v>85.12</v>
      </c>
      <c r="P13" s="14" t="s">
        <v>116</v>
      </c>
    </row>
    <row r="14" spans="1:16" s="30" customFormat="1" ht="21" customHeight="1">
      <c r="A14" s="17">
        <v>10</v>
      </c>
      <c r="B14" s="28" t="s">
        <v>182</v>
      </c>
      <c r="C14" s="38">
        <v>10301053906</v>
      </c>
      <c r="D14" s="39">
        <v>7198</v>
      </c>
      <c r="E14" s="39" t="s">
        <v>183</v>
      </c>
      <c r="F14" s="28" t="s">
        <v>184</v>
      </c>
      <c r="G14" s="40">
        <v>81.1</v>
      </c>
      <c r="H14" s="41">
        <f t="shared" si="0"/>
        <v>32.44</v>
      </c>
      <c r="I14" s="40">
        <v>94.6</v>
      </c>
      <c r="J14" s="41" t="s">
        <v>58</v>
      </c>
      <c r="K14" s="41" t="s">
        <v>58</v>
      </c>
      <c r="L14" s="41" t="s">
        <v>58</v>
      </c>
      <c r="M14" s="40">
        <v>94.6</v>
      </c>
      <c r="N14" s="41">
        <f t="shared" si="1"/>
        <v>56.76</v>
      </c>
      <c r="O14" s="41">
        <f>H14+N14</f>
        <v>89.19999999999999</v>
      </c>
      <c r="P14" s="23" t="s">
        <v>31</v>
      </c>
    </row>
    <row r="15" spans="1:16" s="30" customFormat="1" ht="21" customHeight="1">
      <c r="A15" s="5">
        <v>11</v>
      </c>
      <c r="B15" s="24" t="s">
        <v>185</v>
      </c>
      <c r="C15" s="15">
        <v>10301053529</v>
      </c>
      <c r="D15" s="25">
        <v>7198</v>
      </c>
      <c r="E15" s="25" t="s">
        <v>183</v>
      </c>
      <c r="F15" s="24" t="s">
        <v>186</v>
      </c>
      <c r="G15" s="31">
        <v>79.9</v>
      </c>
      <c r="H15" s="32">
        <f t="shared" si="0"/>
        <v>31.96</v>
      </c>
      <c r="I15" s="31">
        <v>93.6</v>
      </c>
      <c r="J15" s="32" t="s">
        <v>58</v>
      </c>
      <c r="K15" s="32" t="s">
        <v>58</v>
      </c>
      <c r="L15" s="32" t="s">
        <v>58</v>
      </c>
      <c r="M15" s="31">
        <v>93.6</v>
      </c>
      <c r="N15" s="32">
        <f t="shared" si="1"/>
        <v>56.16</v>
      </c>
      <c r="O15" s="32">
        <f t="shared" si="2"/>
        <v>88.12</v>
      </c>
      <c r="P15" s="7" t="s">
        <v>32</v>
      </c>
    </row>
    <row r="16" spans="1:16" s="30" customFormat="1" ht="21" customHeight="1">
      <c r="A16" s="5">
        <v>12</v>
      </c>
      <c r="B16" s="24" t="s">
        <v>187</v>
      </c>
      <c r="C16" s="15">
        <v>10301053916</v>
      </c>
      <c r="D16" s="25">
        <v>7198</v>
      </c>
      <c r="E16" s="25" t="s">
        <v>183</v>
      </c>
      <c r="F16" s="24" t="s">
        <v>189</v>
      </c>
      <c r="G16" s="31">
        <v>79.3</v>
      </c>
      <c r="H16" s="32">
        <f t="shared" si="0"/>
        <v>31.72</v>
      </c>
      <c r="I16" s="31">
        <v>93.6</v>
      </c>
      <c r="J16" s="32" t="s">
        <v>58</v>
      </c>
      <c r="K16" s="32" t="s">
        <v>98</v>
      </c>
      <c r="L16" s="32" t="s">
        <v>98</v>
      </c>
      <c r="M16" s="31">
        <v>93.6</v>
      </c>
      <c r="N16" s="32">
        <f t="shared" si="1"/>
        <v>56.16</v>
      </c>
      <c r="O16" s="32">
        <f t="shared" si="2"/>
        <v>87.88</v>
      </c>
      <c r="P16" s="7" t="s">
        <v>94</v>
      </c>
    </row>
    <row r="17" spans="1:16" s="30" customFormat="1" ht="21" customHeight="1" thickBot="1">
      <c r="A17" s="8">
        <v>13</v>
      </c>
      <c r="B17" s="26" t="s">
        <v>188</v>
      </c>
      <c r="C17" s="16">
        <v>10301053705</v>
      </c>
      <c r="D17" s="27">
        <v>7198</v>
      </c>
      <c r="E17" s="27" t="s">
        <v>183</v>
      </c>
      <c r="F17" s="26" t="s">
        <v>190</v>
      </c>
      <c r="G17" s="33">
        <v>82.45</v>
      </c>
      <c r="H17" s="34">
        <f t="shared" si="0"/>
        <v>32.98</v>
      </c>
      <c r="I17" s="33">
        <v>89.4</v>
      </c>
      <c r="J17" s="34" t="s">
        <v>58</v>
      </c>
      <c r="K17" s="34" t="s">
        <v>98</v>
      </c>
      <c r="L17" s="34" t="s">
        <v>98</v>
      </c>
      <c r="M17" s="33">
        <v>89.4</v>
      </c>
      <c r="N17" s="34">
        <f t="shared" si="1"/>
        <v>53.64</v>
      </c>
      <c r="O17" s="34">
        <f t="shared" si="2"/>
        <v>86.62</v>
      </c>
      <c r="P17" s="14" t="s">
        <v>111</v>
      </c>
    </row>
    <row r="18" spans="1:16" s="30" customFormat="1" ht="21" customHeight="1">
      <c r="A18" s="17">
        <v>14</v>
      </c>
      <c r="B18" s="28" t="s">
        <v>158</v>
      </c>
      <c r="C18" s="38">
        <v>10101033609</v>
      </c>
      <c r="D18" s="39">
        <v>6208</v>
      </c>
      <c r="E18" s="39" t="s">
        <v>159</v>
      </c>
      <c r="F18" s="28" t="s">
        <v>160</v>
      </c>
      <c r="G18" s="40">
        <v>88.6</v>
      </c>
      <c r="H18" s="41">
        <f aca="true" t="shared" si="3" ref="H18:H31">ROUND(G18*0.4,2)</f>
        <v>35.44</v>
      </c>
      <c r="I18" s="40">
        <v>94</v>
      </c>
      <c r="J18" s="41" t="s">
        <v>58</v>
      </c>
      <c r="K18" s="41" t="s">
        <v>98</v>
      </c>
      <c r="L18" s="41" t="s">
        <v>98</v>
      </c>
      <c r="M18" s="40">
        <v>94</v>
      </c>
      <c r="N18" s="41">
        <f aca="true" t="shared" si="4" ref="N18:N31">ROUND(M18*0.6,2)</f>
        <v>56.4</v>
      </c>
      <c r="O18" s="41">
        <f t="shared" si="2"/>
        <v>91.84</v>
      </c>
      <c r="P18" s="23" t="s">
        <v>54</v>
      </c>
    </row>
    <row r="19" spans="1:16" s="30" customFormat="1" ht="21" customHeight="1">
      <c r="A19" s="5">
        <v>15</v>
      </c>
      <c r="B19" s="24" t="s">
        <v>161</v>
      </c>
      <c r="C19" s="15">
        <v>10101033407</v>
      </c>
      <c r="D19" s="25">
        <v>6208</v>
      </c>
      <c r="E19" s="25" t="s">
        <v>159</v>
      </c>
      <c r="F19" s="24" t="s">
        <v>162</v>
      </c>
      <c r="G19" s="31">
        <v>83.8</v>
      </c>
      <c r="H19" s="32">
        <f t="shared" si="3"/>
        <v>33.52</v>
      </c>
      <c r="I19" s="31">
        <v>96</v>
      </c>
      <c r="J19" s="32" t="s">
        <v>58</v>
      </c>
      <c r="K19" s="32" t="s">
        <v>98</v>
      </c>
      <c r="L19" s="32" t="s">
        <v>98</v>
      </c>
      <c r="M19" s="31">
        <v>96</v>
      </c>
      <c r="N19" s="32">
        <f t="shared" si="4"/>
        <v>57.6</v>
      </c>
      <c r="O19" s="32">
        <f t="shared" si="2"/>
        <v>91.12</v>
      </c>
      <c r="P19" s="7" t="s">
        <v>93</v>
      </c>
    </row>
    <row r="20" spans="1:16" s="30" customFormat="1" ht="21" customHeight="1" thickBot="1">
      <c r="A20" s="8">
        <v>16</v>
      </c>
      <c r="B20" s="26" t="s">
        <v>163</v>
      </c>
      <c r="C20" s="16">
        <v>10101033622</v>
      </c>
      <c r="D20" s="27">
        <v>6208</v>
      </c>
      <c r="E20" s="27" t="s">
        <v>159</v>
      </c>
      <c r="F20" s="26" t="s">
        <v>164</v>
      </c>
      <c r="G20" s="33">
        <v>84.05</v>
      </c>
      <c r="H20" s="34">
        <f t="shared" si="3"/>
        <v>33.62</v>
      </c>
      <c r="I20" s="33">
        <v>95.8</v>
      </c>
      <c r="J20" s="34" t="s">
        <v>58</v>
      </c>
      <c r="K20" s="34" t="s">
        <v>98</v>
      </c>
      <c r="L20" s="34" t="s">
        <v>98</v>
      </c>
      <c r="M20" s="33">
        <v>95.8</v>
      </c>
      <c r="N20" s="34">
        <f t="shared" si="4"/>
        <v>57.48</v>
      </c>
      <c r="O20" s="34">
        <f t="shared" si="2"/>
        <v>91.1</v>
      </c>
      <c r="P20" s="14" t="s">
        <v>94</v>
      </c>
    </row>
    <row r="21" spans="1:16" s="30" customFormat="1" ht="21" customHeight="1">
      <c r="A21" s="17">
        <v>17</v>
      </c>
      <c r="B21" s="28" t="s">
        <v>165</v>
      </c>
      <c r="C21" s="38">
        <v>10301034009</v>
      </c>
      <c r="D21" s="39">
        <v>7208</v>
      </c>
      <c r="E21" s="39" t="s">
        <v>166</v>
      </c>
      <c r="F21" s="28" t="s">
        <v>167</v>
      </c>
      <c r="G21" s="40">
        <v>78.65</v>
      </c>
      <c r="H21" s="41">
        <f t="shared" si="3"/>
        <v>31.46</v>
      </c>
      <c r="I21" s="40">
        <v>93.2</v>
      </c>
      <c r="J21" s="41" t="s">
        <v>58</v>
      </c>
      <c r="K21" s="41" t="s">
        <v>98</v>
      </c>
      <c r="L21" s="41" t="s">
        <v>98</v>
      </c>
      <c r="M21" s="40">
        <v>93.2</v>
      </c>
      <c r="N21" s="41">
        <f t="shared" si="4"/>
        <v>55.92</v>
      </c>
      <c r="O21" s="41">
        <f t="shared" si="2"/>
        <v>87.38</v>
      </c>
      <c r="P21" s="23" t="s">
        <v>31</v>
      </c>
    </row>
    <row r="22" spans="1:16" s="30" customFormat="1" ht="21" customHeight="1" thickBot="1">
      <c r="A22" s="8">
        <v>18</v>
      </c>
      <c r="B22" s="26" t="s">
        <v>168</v>
      </c>
      <c r="C22" s="16">
        <v>10301034011</v>
      </c>
      <c r="D22" s="27">
        <v>7208</v>
      </c>
      <c r="E22" s="27" t="s">
        <v>166</v>
      </c>
      <c r="F22" s="26" t="s">
        <v>169</v>
      </c>
      <c r="G22" s="33">
        <v>72.95</v>
      </c>
      <c r="H22" s="34">
        <f t="shared" si="3"/>
        <v>29.18</v>
      </c>
      <c r="I22" s="33">
        <v>92.8</v>
      </c>
      <c r="J22" s="34" t="s">
        <v>58</v>
      </c>
      <c r="K22" s="34" t="s">
        <v>58</v>
      </c>
      <c r="L22" s="34" t="s">
        <v>58</v>
      </c>
      <c r="M22" s="33">
        <v>92.8</v>
      </c>
      <c r="N22" s="34">
        <f t="shared" si="4"/>
        <v>55.68</v>
      </c>
      <c r="O22" s="34">
        <f t="shared" si="2"/>
        <v>84.86</v>
      </c>
      <c r="P22" s="14" t="s">
        <v>32</v>
      </c>
    </row>
    <row r="23" spans="1:16" ht="21" customHeight="1" thickBot="1">
      <c r="A23" s="43">
        <v>19</v>
      </c>
      <c r="B23" s="44" t="s">
        <v>126</v>
      </c>
      <c r="C23" s="52">
        <v>10101024626</v>
      </c>
      <c r="D23" s="46">
        <v>6218</v>
      </c>
      <c r="E23" s="46" t="s">
        <v>127</v>
      </c>
      <c r="F23" s="44" t="s">
        <v>128</v>
      </c>
      <c r="G23" s="50">
        <v>81.9</v>
      </c>
      <c r="H23" s="47">
        <f t="shared" si="3"/>
        <v>32.76</v>
      </c>
      <c r="I23" s="50">
        <v>93</v>
      </c>
      <c r="J23" s="47" t="s">
        <v>9</v>
      </c>
      <c r="K23" s="47" t="s">
        <v>9</v>
      </c>
      <c r="L23" s="47" t="s">
        <v>9</v>
      </c>
      <c r="M23" s="50">
        <v>93</v>
      </c>
      <c r="N23" s="47">
        <f t="shared" si="4"/>
        <v>55.8</v>
      </c>
      <c r="O23" s="47">
        <f aca="true" t="shared" si="5" ref="O23:O36">H23+N23</f>
        <v>88.56</v>
      </c>
      <c r="P23" s="49" t="s">
        <v>129</v>
      </c>
    </row>
    <row r="24" spans="1:17" s="30" customFormat="1" ht="21" customHeight="1" thickBot="1">
      <c r="A24" s="43">
        <v>20</v>
      </c>
      <c r="B24" s="44" t="s">
        <v>90</v>
      </c>
      <c r="C24" s="45">
        <v>10101051404</v>
      </c>
      <c r="D24" s="46">
        <v>6148</v>
      </c>
      <c r="E24" s="46" t="s">
        <v>91</v>
      </c>
      <c r="F24" s="54" t="s">
        <v>92</v>
      </c>
      <c r="G24" s="50">
        <v>59.7</v>
      </c>
      <c r="H24" s="47">
        <f t="shared" si="3"/>
        <v>23.88</v>
      </c>
      <c r="I24" s="50">
        <v>92.2</v>
      </c>
      <c r="J24" s="47">
        <f>ROUND(I24*0.7,2)</f>
        <v>64.54</v>
      </c>
      <c r="K24" s="47">
        <v>95</v>
      </c>
      <c r="L24" s="47">
        <f>ROUND(K24*0.3,2)</f>
        <v>28.5</v>
      </c>
      <c r="M24" s="47">
        <f>J24+L24</f>
        <v>93.04</v>
      </c>
      <c r="N24" s="47">
        <f t="shared" si="4"/>
        <v>55.82</v>
      </c>
      <c r="O24" s="47">
        <f t="shared" si="5"/>
        <v>79.7</v>
      </c>
      <c r="P24" s="49" t="s">
        <v>54</v>
      </c>
      <c r="Q24" s="29"/>
    </row>
    <row r="25" spans="1:17" s="30" customFormat="1" ht="21" customHeight="1">
      <c r="A25" s="17">
        <v>21</v>
      </c>
      <c r="B25" s="28" t="s">
        <v>95</v>
      </c>
      <c r="C25" s="38">
        <v>10101012813</v>
      </c>
      <c r="D25" s="39">
        <v>6228</v>
      </c>
      <c r="E25" s="39" t="s">
        <v>96</v>
      </c>
      <c r="F25" s="28" t="s">
        <v>97</v>
      </c>
      <c r="G25" s="40">
        <v>87.6</v>
      </c>
      <c r="H25" s="41">
        <f t="shared" si="3"/>
        <v>35.04</v>
      </c>
      <c r="I25" s="40">
        <v>89.4</v>
      </c>
      <c r="J25" s="41" t="s">
        <v>58</v>
      </c>
      <c r="K25" s="41" t="s">
        <v>98</v>
      </c>
      <c r="L25" s="41" t="s">
        <v>98</v>
      </c>
      <c r="M25" s="41">
        <f>I25</f>
        <v>89.4</v>
      </c>
      <c r="N25" s="41">
        <f t="shared" si="4"/>
        <v>53.64</v>
      </c>
      <c r="O25" s="41">
        <f t="shared" si="5"/>
        <v>88.68</v>
      </c>
      <c r="P25" s="23" t="s">
        <v>31</v>
      </c>
      <c r="Q25" s="29"/>
    </row>
    <row r="26" spans="1:17" s="30" customFormat="1" ht="21" customHeight="1" thickBot="1">
      <c r="A26" s="8">
        <v>22</v>
      </c>
      <c r="B26" s="26" t="s">
        <v>99</v>
      </c>
      <c r="C26" s="16">
        <v>10101012722</v>
      </c>
      <c r="D26" s="27">
        <v>6228</v>
      </c>
      <c r="E26" s="27" t="s">
        <v>96</v>
      </c>
      <c r="F26" s="26" t="s">
        <v>100</v>
      </c>
      <c r="G26" s="33">
        <v>82.4</v>
      </c>
      <c r="H26" s="34">
        <f t="shared" si="3"/>
        <v>32.96</v>
      </c>
      <c r="I26" s="33">
        <v>85.6</v>
      </c>
      <c r="J26" s="34" t="s">
        <v>58</v>
      </c>
      <c r="K26" s="34" t="s">
        <v>58</v>
      </c>
      <c r="L26" s="34" t="s">
        <v>58</v>
      </c>
      <c r="M26" s="34">
        <f>I26</f>
        <v>85.6</v>
      </c>
      <c r="N26" s="34">
        <f t="shared" si="4"/>
        <v>51.36</v>
      </c>
      <c r="O26" s="34">
        <f t="shared" si="5"/>
        <v>84.32</v>
      </c>
      <c r="P26" s="14" t="s">
        <v>32</v>
      </c>
      <c r="Q26" s="29"/>
    </row>
    <row r="27" spans="1:17" s="30" customFormat="1" ht="21" customHeight="1" thickBot="1">
      <c r="A27" s="43">
        <v>23</v>
      </c>
      <c r="B27" s="44" t="s">
        <v>101</v>
      </c>
      <c r="C27" s="45">
        <v>10301012830</v>
      </c>
      <c r="D27" s="46">
        <v>7448</v>
      </c>
      <c r="E27" s="46" t="s">
        <v>102</v>
      </c>
      <c r="F27" s="54" t="s">
        <v>103</v>
      </c>
      <c r="G27" s="50">
        <v>77.3</v>
      </c>
      <c r="H27" s="47">
        <f t="shared" si="3"/>
        <v>30.92</v>
      </c>
      <c r="I27" s="50">
        <v>88</v>
      </c>
      <c r="J27" s="47" t="s">
        <v>58</v>
      </c>
      <c r="K27" s="47" t="s">
        <v>58</v>
      </c>
      <c r="L27" s="47" t="s">
        <v>58</v>
      </c>
      <c r="M27" s="47">
        <f>I27</f>
        <v>88</v>
      </c>
      <c r="N27" s="47">
        <f t="shared" si="4"/>
        <v>52.8</v>
      </c>
      <c r="O27" s="47">
        <f t="shared" si="5"/>
        <v>83.72</v>
      </c>
      <c r="P27" s="49" t="s">
        <v>31</v>
      </c>
      <c r="Q27" s="29"/>
    </row>
    <row r="28" spans="1:16" ht="21" customHeight="1" thickBot="1">
      <c r="A28" s="43">
        <v>24</v>
      </c>
      <c r="B28" s="44" t="s">
        <v>28</v>
      </c>
      <c r="C28" s="52">
        <v>10101043924</v>
      </c>
      <c r="D28" s="46">
        <v>6128</v>
      </c>
      <c r="E28" s="46" t="s">
        <v>29</v>
      </c>
      <c r="F28" s="44" t="s">
        <v>30</v>
      </c>
      <c r="G28" s="51">
        <v>65.4</v>
      </c>
      <c r="H28" s="48">
        <f t="shared" si="3"/>
        <v>26.16</v>
      </c>
      <c r="I28" s="51">
        <v>94.4</v>
      </c>
      <c r="J28" s="48">
        <f aca="true" t="shared" si="6" ref="J28:J36">ROUND(I28*0.7,2)</f>
        <v>66.08</v>
      </c>
      <c r="K28" s="48">
        <v>92.93</v>
      </c>
      <c r="L28" s="48">
        <f aca="true" t="shared" si="7" ref="L28:L36">ROUND(K28*0.3,2)</f>
        <v>27.88</v>
      </c>
      <c r="M28" s="48">
        <f aca="true" t="shared" si="8" ref="M28:M36">J28+L28</f>
        <v>93.96</v>
      </c>
      <c r="N28" s="48">
        <f t="shared" si="4"/>
        <v>56.38</v>
      </c>
      <c r="O28" s="48">
        <f t="shared" si="5"/>
        <v>82.54</v>
      </c>
      <c r="P28" s="49" t="s">
        <v>31</v>
      </c>
    </row>
    <row r="29" spans="1:16" ht="21" customHeight="1">
      <c r="A29" s="17">
        <v>25</v>
      </c>
      <c r="B29" s="28" t="s">
        <v>34</v>
      </c>
      <c r="C29" s="19">
        <v>10101043501</v>
      </c>
      <c r="D29" s="39">
        <v>6129</v>
      </c>
      <c r="E29" s="39" t="s">
        <v>35</v>
      </c>
      <c r="F29" s="28" t="s">
        <v>36</v>
      </c>
      <c r="G29" s="21">
        <v>62.3</v>
      </c>
      <c r="H29" s="22">
        <f t="shared" si="3"/>
        <v>24.92</v>
      </c>
      <c r="I29" s="21">
        <v>93.6</v>
      </c>
      <c r="J29" s="22">
        <f t="shared" si="6"/>
        <v>65.52</v>
      </c>
      <c r="K29" s="22">
        <v>92.55</v>
      </c>
      <c r="L29" s="22">
        <f t="shared" si="7"/>
        <v>27.77</v>
      </c>
      <c r="M29" s="22">
        <f t="shared" si="8"/>
        <v>93.28999999999999</v>
      </c>
      <c r="N29" s="22">
        <f t="shared" si="4"/>
        <v>55.97</v>
      </c>
      <c r="O29" s="22">
        <f t="shared" si="5"/>
        <v>80.89</v>
      </c>
      <c r="P29" s="23" t="s">
        <v>31</v>
      </c>
    </row>
    <row r="30" spans="1:16" ht="21" customHeight="1" thickBot="1">
      <c r="A30" s="8">
        <v>26</v>
      </c>
      <c r="B30" s="26" t="s">
        <v>37</v>
      </c>
      <c r="C30" s="10">
        <v>10101043705</v>
      </c>
      <c r="D30" s="27">
        <v>6129</v>
      </c>
      <c r="E30" s="27" t="s">
        <v>35</v>
      </c>
      <c r="F30" s="26" t="s">
        <v>38</v>
      </c>
      <c r="G30" s="13">
        <v>60.3</v>
      </c>
      <c r="H30" s="12">
        <f t="shared" si="3"/>
        <v>24.12</v>
      </c>
      <c r="I30" s="13">
        <v>94.2</v>
      </c>
      <c r="J30" s="12">
        <f t="shared" si="6"/>
        <v>65.94</v>
      </c>
      <c r="K30" s="12">
        <v>94.6</v>
      </c>
      <c r="L30" s="12">
        <f t="shared" si="7"/>
        <v>28.38</v>
      </c>
      <c r="M30" s="12">
        <f t="shared" si="8"/>
        <v>94.32</v>
      </c>
      <c r="N30" s="12">
        <f t="shared" si="4"/>
        <v>56.59</v>
      </c>
      <c r="O30" s="12">
        <f t="shared" si="5"/>
        <v>80.71000000000001</v>
      </c>
      <c r="P30" s="14" t="s">
        <v>32</v>
      </c>
    </row>
    <row r="31" spans="1:16" ht="21" customHeight="1" thickBot="1">
      <c r="A31" s="43">
        <v>27</v>
      </c>
      <c r="B31" s="44" t="s">
        <v>41</v>
      </c>
      <c r="C31" s="52">
        <v>10301044804</v>
      </c>
      <c r="D31" s="46">
        <v>7128</v>
      </c>
      <c r="E31" s="46" t="s">
        <v>42</v>
      </c>
      <c r="F31" s="44" t="s">
        <v>43</v>
      </c>
      <c r="G31" s="51">
        <v>56</v>
      </c>
      <c r="H31" s="48">
        <f t="shared" si="3"/>
        <v>22.4</v>
      </c>
      <c r="I31" s="51">
        <v>93</v>
      </c>
      <c r="J31" s="48">
        <f t="shared" si="6"/>
        <v>65.1</v>
      </c>
      <c r="K31" s="48">
        <v>94.1</v>
      </c>
      <c r="L31" s="48">
        <f t="shared" si="7"/>
        <v>28.23</v>
      </c>
      <c r="M31" s="48">
        <f t="shared" si="8"/>
        <v>93.33</v>
      </c>
      <c r="N31" s="48">
        <f t="shared" si="4"/>
        <v>56</v>
      </c>
      <c r="O31" s="48">
        <f t="shared" si="5"/>
        <v>78.4</v>
      </c>
      <c r="P31" s="49" t="s">
        <v>31</v>
      </c>
    </row>
    <row r="32" spans="1:16" ht="21" customHeight="1">
      <c r="A32" s="17">
        <v>28</v>
      </c>
      <c r="B32" s="18" t="s">
        <v>14</v>
      </c>
      <c r="C32" s="19">
        <v>10101050824</v>
      </c>
      <c r="D32" s="20">
        <v>6138</v>
      </c>
      <c r="E32" s="20" t="s">
        <v>12</v>
      </c>
      <c r="F32" s="28" t="s">
        <v>22</v>
      </c>
      <c r="G32" s="21">
        <v>69.6</v>
      </c>
      <c r="H32" s="22">
        <f aca="true" t="shared" si="9" ref="H32:H80">ROUND(G32*0.4,2)</f>
        <v>27.84</v>
      </c>
      <c r="I32" s="21">
        <v>93.4</v>
      </c>
      <c r="J32" s="22">
        <f t="shared" si="6"/>
        <v>65.38</v>
      </c>
      <c r="K32" s="22">
        <v>93</v>
      </c>
      <c r="L32" s="22">
        <f t="shared" si="7"/>
        <v>27.9</v>
      </c>
      <c r="M32" s="22">
        <f t="shared" si="8"/>
        <v>93.28</v>
      </c>
      <c r="N32" s="22">
        <f aca="true" t="shared" si="10" ref="N32:N80">ROUND(M32*0.6,2)</f>
        <v>55.97</v>
      </c>
      <c r="O32" s="22">
        <f t="shared" si="5"/>
        <v>83.81</v>
      </c>
      <c r="P32" s="23" t="s">
        <v>26</v>
      </c>
    </row>
    <row r="33" spans="1:16" ht="21" customHeight="1" thickBot="1">
      <c r="A33" s="8">
        <v>29</v>
      </c>
      <c r="B33" s="9" t="s">
        <v>13</v>
      </c>
      <c r="C33" s="10">
        <v>10101050202</v>
      </c>
      <c r="D33" s="11">
        <v>6138</v>
      </c>
      <c r="E33" s="11" t="s">
        <v>12</v>
      </c>
      <c r="F33" s="26" t="s">
        <v>21</v>
      </c>
      <c r="G33" s="13">
        <v>72.2</v>
      </c>
      <c r="H33" s="12">
        <f t="shared" si="9"/>
        <v>28.88</v>
      </c>
      <c r="I33" s="13">
        <v>91.4</v>
      </c>
      <c r="J33" s="12">
        <f t="shared" si="6"/>
        <v>63.98</v>
      </c>
      <c r="K33" s="12">
        <v>91.6</v>
      </c>
      <c r="L33" s="12">
        <f t="shared" si="7"/>
        <v>27.48</v>
      </c>
      <c r="M33" s="12">
        <f t="shared" si="8"/>
        <v>91.46</v>
      </c>
      <c r="N33" s="12">
        <f t="shared" si="10"/>
        <v>54.88</v>
      </c>
      <c r="O33" s="12">
        <f t="shared" si="5"/>
        <v>83.76</v>
      </c>
      <c r="P33" s="14" t="s">
        <v>27</v>
      </c>
    </row>
    <row r="34" spans="1:16" ht="21" customHeight="1" thickBot="1">
      <c r="A34" s="43">
        <v>30</v>
      </c>
      <c r="B34" s="55" t="s">
        <v>15</v>
      </c>
      <c r="C34" s="45">
        <v>10101033101</v>
      </c>
      <c r="D34" s="56">
        <v>6118</v>
      </c>
      <c r="E34" s="56" t="s">
        <v>16</v>
      </c>
      <c r="F34" s="44" t="s">
        <v>23</v>
      </c>
      <c r="G34" s="51">
        <v>73</v>
      </c>
      <c r="H34" s="48">
        <f t="shared" si="9"/>
        <v>29.2</v>
      </c>
      <c r="I34" s="51">
        <v>94.8</v>
      </c>
      <c r="J34" s="48">
        <f t="shared" si="6"/>
        <v>66.36</v>
      </c>
      <c r="K34" s="48">
        <v>92.8</v>
      </c>
      <c r="L34" s="48">
        <f t="shared" si="7"/>
        <v>27.84</v>
      </c>
      <c r="M34" s="48">
        <f t="shared" si="8"/>
        <v>94.2</v>
      </c>
      <c r="N34" s="48">
        <f t="shared" si="10"/>
        <v>56.52</v>
      </c>
      <c r="O34" s="48">
        <f t="shared" si="5"/>
        <v>85.72</v>
      </c>
      <c r="P34" s="49" t="s">
        <v>26</v>
      </c>
    </row>
    <row r="35" spans="1:16" ht="21" customHeight="1" thickBot="1">
      <c r="A35" s="43">
        <v>31</v>
      </c>
      <c r="B35" s="55" t="s">
        <v>18</v>
      </c>
      <c r="C35" s="52">
        <v>10101043022</v>
      </c>
      <c r="D35" s="56">
        <v>6108</v>
      </c>
      <c r="E35" s="56" t="s">
        <v>17</v>
      </c>
      <c r="F35" s="44" t="s">
        <v>24</v>
      </c>
      <c r="G35" s="51">
        <v>74.4</v>
      </c>
      <c r="H35" s="48">
        <f t="shared" si="9"/>
        <v>29.76</v>
      </c>
      <c r="I35" s="51">
        <v>90</v>
      </c>
      <c r="J35" s="48">
        <f t="shared" si="6"/>
        <v>63</v>
      </c>
      <c r="K35" s="48">
        <v>91.5</v>
      </c>
      <c r="L35" s="48">
        <f t="shared" si="7"/>
        <v>27.45</v>
      </c>
      <c r="M35" s="48">
        <f t="shared" si="8"/>
        <v>90.45</v>
      </c>
      <c r="N35" s="48">
        <f t="shared" si="10"/>
        <v>54.27</v>
      </c>
      <c r="O35" s="48">
        <f t="shared" si="5"/>
        <v>84.03</v>
      </c>
      <c r="P35" s="49" t="s">
        <v>26</v>
      </c>
    </row>
    <row r="36" spans="1:16" ht="21" customHeight="1" thickBot="1">
      <c r="A36" s="57">
        <v>32</v>
      </c>
      <c r="B36" s="58" t="s">
        <v>19</v>
      </c>
      <c r="C36" s="59">
        <v>10301043313</v>
      </c>
      <c r="D36" s="60">
        <v>7108</v>
      </c>
      <c r="E36" s="60" t="s">
        <v>20</v>
      </c>
      <c r="F36" s="61" t="s">
        <v>25</v>
      </c>
      <c r="G36" s="62">
        <v>75.8</v>
      </c>
      <c r="H36" s="63">
        <f t="shared" si="9"/>
        <v>30.32</v>
      </c>
      <c r="I36" s="62">
        <v>92</v>
      </c>
      <c r="J36" s="63">
        <f t="shared" si="6"/>
        <v>64.4</v>
      </c>
      <c r="K36" s="63">
        <v>92.96</v>
      </c>
      <c r="L36" s="63">
        <f t="shared" si="7"/>
        <v>27.89</v>
      </c>
      <c r="M36" s="63">
        <f t="shared" si="8"/>
        <v>92.29</v>
      </c>
      <c r="N36" s="63">
        <f t="shared" si="10"/>
        <v>55.37</v>
      </c>
      <c r="O36" s="63">
        <f t="shared" si="5"/>
        <v>85.69</v>
      </c>
      <c r="P36" s="64" t="s">
        <v>26</v>
      </c>
    </row>
    <row r="37" spans="1:16" ht="21" customHeight="1">
      <c r="A37" s="17">
        <v>33</v>
      </c>
      <c r="B37" s="28" t="s">
        <v>198</v>
      </c>
      <c r="C37" s="38">
        <v>10301012423</v>
      </c>
      <c r="D37" s="39">
        <v>7018</v>
      </c>
      <c r="E37" s="39" t="s">
        <v>199</v>
      </c>
      <c r="F37" s="42" t="s">
        <v>200</v>
      </c>
      <c r="G37" s="41">
        <v>76.2</v>
      </c>
      <c r="H37" s="41">
        <f t="shared" si="9"/>
        <v>30.48</v>
      </c>
      <c r="I37" s="41">
        <v>87.2</v>
      </c>
      <c r="J37" s="41" t="s">
        <v>58</v>
      </c>
      <c r="K37" s="41" t="s">
        <v>58</v>
      </c>
      <c r="L37" s="41" t="s">
        <v>58</v>
      </c>
      <c r="M37" s="41">
        <v>87.2</v>
      </c>
      <c r="N37" s="41">
        <f t="shared" si="10"/>
        <v>52.32</v>
      </c>
      <c r="O37" s="41">
        <f>H37+N37</f>
        <v>82.8</v>
      </c>
      <c r="P37" s="23" t="s">
        <v>201</v>
      </c>
    </row>
    <row r="38" spans="1:16" ht="21" customHeight="1">
      <c r="A38" s="5">
        <v>34</v>
      </c>
      <c r="B38" s="24" t="s">
        <v>202</v>
      </c>
      <c r="C38" s="15">
        <v>10301012607</v>
      </c>
      <c r="D38" s="25">
        <v>7018</v>
      </c>
      <c r="E38" s="25" t="s">
        <v>199</v>
      </c>
      <c r="F38" s="35" t="s">
        <v>203</v>
      </c>
      <c r="G38" s="32">
        <v>71</v>
      </c>
      <c r="H38" s="32">
        <f t="shared" si="9"/>
        <v>28.4</v>
      </c>
      <c r="I38" s="32">
        <v>89.2</v>
      </c>
      <c r="J38" s="32" t="s">
        <v>58</v>
      </c>
      <c r="K38" s="32" t="s">
        <v>58</v>
      </c>
      <c r="L38" s="32" t="s">
        <v>58</v>
      </c>
      <c r="M38" s="32">
        <v>89.2</v>
      </c>
      <c r="N38" s="32">
        <f t="shared" si="10"/>
        <v>53.52</v>
      </c>
      <c r="O38" s="32">
        <f aca="true" t="shared" si="11" ref="O38:O63">H38+N38</f>
        <v>81.92</v>
      </c>
      <c r="P38" s="7" t="s">
        <v>204</v>
      </c>
    </row>
    <row r="39" spans="1:16" ht="21" customHeight="1">
      <c r="A39" s="5">
        <v>35</v>
      </c>
      <c r="B39" s="24" t="s">
        <v>205</v>
      </c>
      <c r="C39" s="15">
        <v>10301012424</v>
      </c>
      <c r="D39" s="25">
        <v>7018</v>
      </c>
      <c r="E39" s="25" t="s">
        <v>199</v>
      </c>
      <c r="F39" s="35" t="s">
        <v>206</v>
      </c>
      <c r="G39" s="32">
        <v>67.8</v>
      </c>
      <c r="H39" s="32">
        <f t="shared" si="9"/>
        <v>27.12</v>
      </c>
      <c r="I39" s="32">
        <v>91</v>
      </c>
      <c r="J39" s="32" t="s">
        <v>58</v>
      </c>
      <c r="K39" s="32" t="s">
        <v>58</v>
      </c>
      <c r="L39" s="32" t="s">
        <v>58</v>
      </c>
      <c r="M39" s="32">
        <v>91</v>
      </c>
      <c r="N39" s="32">
        <f t="shared" si="10"/>
        <v>54.6</v>
      </c>
      <c r="O39" s="32">
        <f t="shared" si="11"/>
        <v>81.72</v>
      </c>
      <c r="P39" s="7" t="s">
        <v>207</v>
      </c>
    </row>
    <row r="40" spans="1:16" ht="21" customHeight="1">
      <c r="A40" s="5">
        <v>36</v>
      </c>
      <c r="B40" s="24" t="s">
        <v>208</v>
      </c>
      <c r="C40" s="15">
        <v>10301012508</v>
      </c>
      <c r="D40" s="25">
        <v>7018</v>
      </c>
      <c r="E40" s="25" t="s">
        <v>199</v>
      </c>
      <c r="F40" s="35" t="s">
        <v>209</v>
      </c>
      <c r="G40" s="32">
        <v>64.4</v>
      </c>
      <c r="H40" s="32">
        <f t="shared" si="9"/>
        <v>25.76</v>
      </c>
      <c r="I40" s="32">
        <v>92.4</v>
      </c>
      <c r="J40" s="32" t="s">
        <v>58</v>
      </c>
      <c r="K40" s="32" t="s">
        <v>58</v>
      </c>
      <c r="L40" s="32" t="s">
        <v>58</v>
      </c>
      <c r="M40" s="32">
        <v>92.4</v>
      </c>
      <c r="N40" s="32">
        <f t="shared" si="10"/>
        <v>55.44</v>
      </c>
      <c r="O40" s="32">
        <f t="shared" si="11"/>
        <v>81.2</v>
      </c>
      <c r="P40" s="7" t="s">
        <v>210</v>
      </c>
    </row>
    <row r="41" spans="1:16" ht="21" customHeight="1" thickBot="1">
      <c r="A41" s="8">
        <v>37</v>
      </c>
      <c r="B41" s="26" t="s">
        <v>211</v>
      </c>
      <c r="C41" s="16">
        <v>10301012422</v>
      </c>
      <c r="D41" s="27">
        <v>7018</v>
      </c>
      <c r="E41" s="27" t="s">
        <v>199</v>
      </c>
      <c r="F41" s="36" t="s">
        <v>212</v>
      </c>
      <c r="G41" s="34">
        <v>67.8</v>
      </c>
      <c r="H41" s="34">
        <f t="shared" si="9"/>
        <v>27.12</v>
      </c>
      <c r="I41" s="34">
        <v>90</v>
      </c>
      <c r="J41" s="34" t="s">
        <v>58</v>
      </c>
      <c r="K41" s="34" t="s">
        <v>58</v>
      </c>
      <c r="L41" s="34" t="s">
        <v>58</v>
      </c>
      <c r="M41" s="34">
        <v>90</v>
      </c>
      <c r="N41" s="34">
        <f t="shared" si="10"/>
        <v>54</v>
      </c>
      <c r="O41" s="34">
        <f t="shared" si="11"/>
        <v>81.12</v>
      </c>
      <c r="P41" s="14" t="s">
        <v>40</v>
      </c>
    </row>
    <row r="42" spans="1:16" ht="21" customHeight="1">
      <c r="A42" s="17">
        <v>38</v>
      </c>
      <c r="B42" s="28" t="s">
        <v>213</v>
      </c>
      <c r="C42" s="38">
        <v>10301012524</v>
      </c>
      <c r="D42" s="39">
        <v>7019</v>
      </c>
      <c r="E42" s="39" t="s">
        <v>214</v>
      </c>
      <c r="F42" s="28" t="s">
        <v>215</v>
      </c>
      <c r="G42" s="41">
        <v>63.4</v>
      </c>
      <c r="H42" s="41">
        <f t="shared" si="9"/>
        <v>25.36</v>
      </c>
      <c r="I42" s="41">
        <v>92.8</v>
      </c>
      <c r="J42" s="41" t="s">
        <v>58</v>
      </c>
      <c r="K42" s="41" t="s">
        <v>98</v>
      </c>
      <c r="L42" s="41" t="s">
        <v>98</v>
      </c>
      <c r="M42" s="41">
        <v>92.8</v>
      </c>
      <c r="N42" s="41">
        <f t="shared" si="10"/>
        <v>55.68</v>
      </c>
      <c r="O42" s="41">
        <f t="shared" si="11"/>
        <v>81.03999999999999</v>
      </c>
      <c r="P42" s="23" t="s">
        <v>31</v>
      </c>
    </row>
    <row r="43" spans="1:16" ht="21" customHeight="1" thickBot="1">
      <c r="A43" s="8">
        <v>39</v>
      </c>
      <c r="B43" s="26" t="s">
        <v>216</v>
      </c>
      <c r="C43" s="16">
        <v>10301012513</v>
      </c>
      <c r="D43" s="27">
        <v>7019</v>
      </c>
      <c r="E43" s="27" t="s">
        <v>214</v>
      </c>
      <c r="F43" s="26" t="s">
        <v>217</v>
      </c>
      <c r="G43" s="34">
        <v>62.1</v>
      </c>
      <c r="H43" s="34">
        <f t="shared" si="9"/>
        <v>24.84</v>
      </c>
      <c r="I43" s="34">
        <v>93</v>
      </c>
      <c r="J43" s="34" t="s">
        <v>58</v>
      </c>
      <c r="K43" s="34" t="s">
        <v>58</v>
      </c>
      <c r="L43" s="34" t="s">
        <v>58</v>
      </c>
      <c r="M43" s="34">
        <v>93</v>
      </c>
      <c r="N43" s="34">
        <f t="shared" si="10"/>
        <v>55.8</v>
      </c>
      <c r="O43" s="34">
        <f t="shared" si="11"/>
        <v>80.64</v>
      </c>
      <c r="P43" s="14" t="s">
        <v>32</v>
      </c>
    </row>
    <row r="44" spans="1:16" ht="21" customHeight="1">
      <c r="A44" s="17">
        <v>40</v>
      </c>
      <c r="B44" s="28" t="s">
        <v>218</v>
      </c>
      <c r="C44" s="38">
        <v>10101010919</v>
      </c>
      <c r="D44" s="39">
        <v>6018</v>
      </c>
      <c r="E44" s="39" t="s">
        <v>219</v>
      </c>
      <c r="F44" s="28" t="s">
        <v>220</v>
      </c>
      <c r="G44" s="41">
        <v>70.6</v>
      </c>
      <c r="H44" s="41">
        <f t="shared" si="9"/>
        <v>28.24</v>
      </c>
      <c r="I44" s="41">
        <v>92.4</v>
      </c>
      <c r="J44" s="41" t="s">
        <v>58</v>
      </c>
      <c r="K44" s="41" t="s">
        <v>98</v>
      </c>
      <c r="L44" s="41" t="s">
        <v>98</v>
      </c>
      <c r="M44" s="41">
        <v>92.4</v>
      </c>
      <c r="N44" s="41">
        <f t="shared" si="10"/>
        <v>55.44</v>
      </c>
      <c r="O44" s="41">
        <f t="shared" si="11"/>
        <v>83.67999999999999</v>
      </c>
      <c r="P44" s="23" t="s">
        <v>31</v>
      </c>
    </row>
    <row r="45" spans="1:16" ht="21" customHeight="1">
      <c r="A45" s="5">
        <v>41</v>
      </c>
      <c r="B45" s="24" t="s">
        <v>221</v>
      </c>
      <c r="C45" s="15">
        <v>10101010610</v>
      </c>
      <c r="D45" s="25">
        <v>6018</v>
      </c>
      <c r="E45" s="25" t="s">
        <v>219</v>
      </c>
      <c r="F45" s="24" t="s">
        <v>222</v>
      </c>
      <c r="G45" s="32">
        <v>69.1</v>
      </c>
      <c r="H45" s="32">
        <f t="shared" si="9"/>
        <v>27.64</v>
      </c>
      <c r="I45" s="32">
        <v>89.6</v>
      </c>
      <c r="J45" s="32" t="s">
        <v>58</v>
      </c>
      <c r="K45" s="32" t="s">
        <v>98</v>
      </c>
      <c r="L45" s="32" t="s">
        <v>98</v>
      </c>
      <c r="M45" s="32">
        <v>89.6</v>
      </c>
      <c r="N45" s="32">
        <f t="shared" si="10"/>
        <v>53.76</v>
      </c>
      <c r="O45" s="32">
        <f t="shared" si="11"/>
        <v>81.4</v>
      </c>
      <c r="P45" s="7" t="s">
        <v>32</v>
      </c>
    </row>
    <row r="46" spans="1:16" ht="21" customHeight="1" thickBot="1">
      <c r="A46" s="8">
        <v>42</v>
      </c>
      <c r="B46" s="26" t="s">
        <v>223</v>
      </c>
      <c r="C46" s="16">
        <v>10101011710</v>
      </c>
      <c r="D46" s="27">
        <v>6018</v>
      </c>
      <c r="E46" s="27" t="s">
        <v>219</v>
      </c>
      <c r="F46" s="26" t="s">
        <v>224</v>
      </c>
      <c r="G46" s="34">
        <v>70.7</v>
      </c>
      <c r="H46" s="34">
        <f t="shared" si="9"/>
        <v>28.28</v>
      </c>
      <c r="I46" s="34">
        <v>87.2</v>
      </c>
      <c r="J46" s="34" t="s">
        <v>58</v>
      </c>
      <c r="K46" s="34" t="s">
        <v>98</v>
      </c>
      <c r="L46" s="34" t="s">
        <v>98</v>
      </c>
      <c r="M46" s="34">
        <v>87.2</v>
      </c>
      <c r="N46" s="34">
        <f t="shared" si="10"/>
        <v>52.32</v>
      </c>
      <c r="O46" s="34">
        <f t="shared" si="11"/>
        <v>80.6</v>
      </c>
      <c r="P46" s="14" t="s">
        <v>33</v>
      </c>
    </row>
    <row r="47" spans="1:16" s="30" customFormat="1" ht="21" customHeight="1">
      <c r="A47" s="17">
        <v>43</v>
      </c>
      <c r="B47" s="28" t="s">
        <v>140</v>
      </c>
      <c r="C47" s="38">
        <v>10101013401</v>
      </c>
      <c r="D47" s="39">
        <v>6028</v>
      </c>
      <c r="E47" s="39" t="s">
        <v>141</v>
      </c>
      <c r="F47" s="28" t="s">
        <v>142</v>
      </c>
      <c r="G47" s="40">
        <v>82.9</v>
      </c>
      <c r="H47" s="41">
        <f t="shared" si="9"/>
        <v>33.16</v>
      </c>
      <c r="I47" s="40">
        <v>96.2</v>
      </c>
      <c r="J47" s="41" t="s">
        <v>58</v>
      </c>
      <c r="K47" s="41" t="s">
        <v>58</v>
      </c>
      <c r="L47" s="41" t="s">
        <v>58</v>
      </c>
      <c r="M47" s="40">
        <v>96.2</v>
      </c>
      <c r="N47" s="41">
        <f t="shared" si="10"/>
        <v>57.72</v>
      </c>
      <c r="O47" s="41">
        <f t="shared" si="11"/>
        <v>90.88</v>
      </c>
      <c r="P47" s="23" t="s">
        <v>54</v>
      </c>
    </row>
    <row r="48" spans="1:16" s="30" customFormat="1" ht="21" customHeight="1">
      <c r="A48" s="5">
        <v>44</v>
      </c>
      <c r="B48" s="24" t="s">
        <v>143</v>
      </c>
      <c r="C48" s="15">
        <v>10101013911</v>
      </c>
      <c r="D48" s="25">
        <v>6028</v>
      </c>
      <c r="E48" s="25" t="s">
        <v>141</v>
      </c>
      <c r="F48" s="24" t="s">
        <v>144</v>
      </c>
      <c r="G48" s="31">
        <v>88.4</v>
      </c>
      <c r="H48" s="32">
        <f t="shared" si="9"/>
        <v>35.36</v>
      </c>
      <c r="I48" s="31">
        <v>89.6</v>
      </c>
      <c r="J48" s="32" t="s">
        <v>58</v>
      </c>
      <c r="K48" s="32" t="s">
        <v>58</v>
      </c>
      <c r="L48" s="32" t="s">
        <v>58</v>
      </c>
      <c r="M48" s="31">
        <v>89.6</v>
      </c>
      <c r="N48" s="32">
        <f t="shared" si="10"/>
        <v>53.76</v>
      </c>
      <c r="O48" s="32">
        <f t="shared" si="11"/>
        <v>89.12</v>
      </c>
      <c r="P48" s="7" t="s">
        <v>93</v>
      </c>
    </row>
    <row r="49" spans="1:16" s="30" customFormat="1" ht="21" customHeight="1">
      <c r="A49" s="5">
        <v>45</v>
      </c>
      <c r="B49" s="24" t="s">
        <v>145</v>
      </c>
      <c r="C49" s="15">
        <v>10101013108</v>
      </c>
      <c r="D49" s="25">
        <v>6028</v>
      </c>
      <c r="E49" s="25" t="s">
        <v>141</v>
      </c>
      <c r="F49" s="24" t="s">
        <v>146</v>
      </c>
      <c r="G49" s="31">
        <v>79.7</v>
      </c>
      <c r="H49" s="32">
        <f t="shared" si="9"/>
        <v>31.88</v>
      </c>
      <c r="I49" s="31">
        <v>94.2</v>
      </c>
      <c r="J49" s="32" t="s">
        <v>58</v>
      </c>
      <c r="K49" s="32" t="s">
        <v>58</v>
      </c>
      <c r="L49" s="32" t="s">
        <v>58</v>
      </c>
      <c r="M49" s="31">
        <v>94.2</v>
      </c>
      <c r="N49" s="32">
        <f t="shared" si="10"/>
        <v>56.52</v>
      </c>
      <c r="O49" s="32">
        <f t="shared" si="11"/>
        <v>88.4</v>
      </c>
      <c r="P49" s="7" t="s">
        <v>94</v>
      </c>
    </row>
    <row r="50" spans="1:16" s="30" customFormat="1" ht="21" customHeight="1" thickBot="1">
      <c r="A50" s="8">
        <v>46</v>
      </c>
      <c r="B50" s="26" t="s">
        <v>147</v>
      </c>
      <c r="C50" s="16">
        <v>10101013624</v>
      </c>
      <c r="D50" s="27">
        <v>6028</v>
      </c>
      <c r="E50" s="27" t="s">
        <v>141</v>
      </c>
      <c r="F50" s="26" t="s">
        <v>148</v>
      </c>
      <c r="G50" s="33">
        <v>87.6</v>
      </c>
      <c r="H50" s="34">
        <f t="shared" si="9"/>
        <v>35.04</v>
      </c>
      <c r="I50" s="33">
        <v>87</v>
      </c>
      <c r="J50" s="34" t="s">
        <v>58</v>
      </c>
      <c r="K50" s="34" t="s">
        <v>58</v>
      </c>
      <c r="L50" s="34" t="s">
        <v>58</v>
      </c>
      <c r="M50" s="33">
        <v>87</v>
      </c>
      <c r="N50" s="34">
        <f t="shared" si="10"/>
        <v>52.2</v>
      </c>
      <c r="O50" s="34">
        <f t="shared" si="11"/>
        <v>87.24000000000001</v>
      </c>
      <c r="P50" s="14" t="s">
        <v>111</v>
      </c>
    </row>
    <row r="51" spans="1:16" s="30" customFormat="1" ht="21" customHeight="1" thickBot="1">
      <c r="A51" s="43">
        <v>47</v>
      </c>
      <c r="B51" s="44" t="s">
        <v>149</v>
      </c>
      <c r="C51" s="45">
        <v>10301014823</v>
      </c>
      <c r="D51" s="46">
        <v>7028</v>
      </c>
      <c r="E51" s="46" t="s">
        <v>150</v>
      </c>
      <c r="F51" s="44" t="s">
        <v>151</v>
      </c>
      <c r="G51" s="50">
        <v>62.6</v>
      </c>
      <c r="H51" s="47">
        <f t="shared" si="9"/>
        <v>25.04</v>
      </c>
      <c r="I51" s="50">
        <v>90.8</v>
      </c>
      <c r="J51" s="47" t="s">
        <v>58</v>
      </c>
      <c r="K51" s="47" t="s">
        <v>58</v>
      </c>
      <c r="L51" s="47" t="s">
        <v>58</v>
      </c>
      <c r="M51" s="50">
        <v>90.8</v>
      </c>
      <c r="N51" s="47">
        <f t="shared" si="10"/>
        <v>54.48</v>
      </c>
      <c r="O51" s="41">
        <f t="shared" si="11"/>
        <v>79.52</v>
      </c>
      <c r="P51" s="49" t="s">
        <v>54</v>
      </c>
    </row>
    <row r="52" spans="1:16" s="30" customFormat="1" ht="21" customHeight="1" thickBot="1">
      <c r="A52" s="43">
        <v>48</v>
      </c>
      <c r="B52" s="44" t="s">
        <v>152</v>
      </c>
      <c r="C52" s="45">
        <v>10301014906</v>
      </c>
      <c r="D52" s="46">
        <v>7029</v>
      </c>
      <c r="E52" s="46" t="s">
        <v>153</v>
      </c>
      <c r="F52" s="44" t="s">
        <v>154</v>
      </c>
      <c r="G52" s="50">
        <v>74.4</v>
      </c>
      <c r="H52" s="47">
        <f t="shared" si="9"/>
        <v>29.76</v>
      </c>
      <c r="I52" s="50">
        <v>88.4</v>
      </c>
      <c r="J52" s="47" t="s">
        <v>58</v>
      </c>
      <c r="K52" s="47" t="s">
        <v>58</v>
      </c>
      <c r="L52" s="47" t="s">
        <v>58</v>
      </c>
      <c r="M52" s="50">
        <v>88.4</v>
      </c>
      <c r="N52" s="47">
        <f t="shared" si="10"/>
        <v>53.04</v>
      </c>
      <c r="O52" s="41">
        <f t="shared" si="11"/>
        <v>82.8</v>
      </c>
      <c r="P52" s="49" t="s">
        <v>54</v>
      </c>
    </row>
    <row r="53" spans="1:16" ht="21" customHeight="1">
      <c r="A53" s="17">
        <v>49</v>
      </c>
      <c r="B53" s="28" t="s">
        <v>104</v>
      </c>
      <c r="C53" s="19">
        <v>10101022628</v>
      </c>
      <c r="D53" s="39">
        <v>6038</v>
      </c>
      <c r="E53" s="39" t="s">
        <v>105</v>
      </c>
      <c r="F53" s="28" t="s">
        <v>106</v>
      </c>
      <c r="G53" s="40">
        <v>83.7</v>
      </c>
      <c r="H53" s="41">
        <f t="shared" si="9"/>
        <v>33.48</v>
      </c>
      <c r="I53" s="40">
        <v>93.8</v>
      </c>
      <c r="J53" s="41" t="s">
        <v>58</v>
      </c>
      <c r="K53" s="41" t="s">
        <v>58</v>
      </c>
      <c r="L53" s="41" t="s">
        <v>58</v>
      </c>
      <c r="M53" s="40">
        <v>93.8</v>
      </c>
      <c r="N53" s="41">
        <f t="shared" si="10"/>
        <v>56.28</v>
      </c>
      <c r="O53" s="41">
        <f t="shared" si="11"/>
        <v>89.75999999999999</v>
      </c>
      <c r="P53" s="23" t="s">
        <v>54</v>
      </c>
    </row>
    <row r="54" spans="1:16" ht="21" customHeight="1">
      <c r="A54" s="5">
        <v>50</v>
      </c>
      <c r="B54" s="24" t="s">
        <v>107</v>
      </c>
      <c r="C54" s="6">
        <v>10101020219</v>
      </c>
      <c r="D54" s="25">
        <v>6038</v>
      </c>
      <c r="E54" s="25" t="s">
        <v>105</v>
      </c>
      <c r="F54" s="24" t="s">
        <v>108</v>
      </c>
      <c r="G54" s="31">
        <v>87.9</v>
      </c>
      <c r="H54" s="32">
        <f t="shared" si="9"/>
        <v>35.16</v>
      </c>
      <c r="I54" s="31">
        <v>90.8</v>
      </c>
      <c r="J54" s="32" t="s">
        <v>58</v>
      </c>
      <c r="K54" s="32" t="s">
        <v>58</v>
      </c>
      <c r="L54" s="32" t="s">
        <v>58</v>
      </c>
      <c r="M54" s="31">
        <v>90.8</v>
      </c>
      <c r="N54" s="32">
        <f t="shared" si="10"/>
        <v>54.48</v>
      </c>
      <c r="O54" s="32">
        <f t="shared" si="11"/>
        <v>89.63999999999999</v>
      </c>
      <c r="P54" s="7" t="s">
        <v>93</v>
      </c>
    </row>
    <row r="55" spans="1:16" ht="21" customHeight="1">
      <c r="A55" s="5">
        <v>51</v>
      </c>
      <c r="B55" s="24" t="s">
        <v>109</v>
      </c>
      <c r="C55" s="6">
        <v>10101023216</v>
      </c>
      <c r="D55" s="25">
        <v>6038</v>
      </c>
      <c r="E55" s="25" t="s">
        <v>105</v>
      </c>
      <c r="F55" s="24" t="s">
        <v>130</v>
      </c>
      <c r="G55" s="31">
        <v>85.4</v>
      </c>
      <c r="H55" s="32">
        <f t="shared" si="9"/>
        <v>34.16</v>
      </c>
      <c r="I55" s="31">
        <v>91.4</v>
      </c>
      <c r="J55" s="32" t="s">
        <v>58</v>
      </c>
      <c r="K55" s="32" t="s">
        <v>58</v>
      </c>
      <c r="L55" s="32" t="s">
        <v>58</v>
      </c>
      <c r="M55" s="31">
        <v>91.4</v>
      </c>
      <c r="N55" s="32">
        <f t="shared" si="10"/>
        <v>54.84</v>
      </c>
      <c r="O55" s="32">
        <f t="shared" si="11"/>
        <v>89</v>
      </c>
      <c r="P55" s="7" t="s">
        <v>33</v>
      </c>
    </row>
    <row r="56" spans="1:16" ht="21" customHeight="1" thickBot="1">
      <c r="A56" s="8">
        <v>52</v>
      </c>
      <c r="B56" s="26" t="s">
        <v>110</v>
      </c>
      <c r="C56" s="10">
        <v>10101022802</v>
      </c>
      <c r="D56" s="27">
        <v>6038</v>
      </c>
      <c r="E56" s="27" t="s">
        <v>105</v>
      </c>
      <c r="F56" s="26" t="s">
        <v>131</v>
      </c>
      <c r="G56" s="33">
        <v>89.4</v>
      </c>
      <c r="H56" s="34">
        <f t="shared" si="9"/>
        <v>35.76</v>
      </c>
      <c r="I56" s="33">
        <v>88</v>
      </c>
      <c r="J56" s="34" t="s">
        <v>58</v>
      </c>
      <c r="K56" s="34" t="s">
        <v>58</v>
      </c>
      <c r="L56" s="34" t="s">
        <v>58</v>
      </c>
      <c r="M56" s="33">
        <v>88</v>
      </c>
      <c r="N56" s="34">
        <f t="shared" si="10"/>
        <v>52.8</v>
      </c>
      <c r="O56" s="34">
        <f t="shared" si="11"/>
        <v>88.56</v>
      </c>
      <c r="P56" s="14" t="s">
        <v>39</v>
      </c>
    </row>
    <row r="57" spans="1:17" s="30" customFormat="1" ht="21" customHeight="1" thickBot="1">
      <c r="A57" s="17">
        <v>53</v>
      </c>
      <c r="B57" s="28" t="s">
        <v>117</v>
      </c>
      <c r="C57" s="38">
        <v>10301024503</v>
      </c>
      <c r="D57" s="39">
        <v>7038</v>
      </c>
      <c r="E57" s="39" t="s">
        <v>118</v>
      </c>
      <c r="F57" s="28" t="s">
        <v>119</v>
      </c>
      <c r="G57" s="40">
        <v>86.5</v>
      </c>
      <c r="H57" s="41">
        <f t="shared" si="9"/>
        <v>34.6</v>
      </c>
      <c r="I57" s="40">
        <v>94</v>
      </c>
      <c r="J57" s="41" t="s">
        <v>58</v>
      </c>
      <c r="K57" s="41" t="s">
        <v>98</v>
      </c>
      <c r="L57" s="41" t="s">
        <v>98</v>
      </c>
      <c r="M57" s="41">
        <v>94</v>
      </c>
      <c r="N57" s="41">
        <f t="shared" si="10"/>
        <v>56.4</v>
      </c>
      <c r="O57" s="41">
        <f t="shared" si="11"/>
        <v>91</v>
      </c>
      <c r="P57" s="23" t="s">
        <v>54</v>
      </c>
      <c r="Q57" s="29"/>
    </row>
    <row r="58" spans="1:17" s="30" customFormat="1" ht="21" customHeight="1" thickBot="1">
      <c r="A58" s="5">
        <v>54</v>
      </c>
      <c r="B58" s="24" t="s">
        <v>120</v>
      </c>
      <c r="C58" s="15">
        <v>10301024512</v>
      </c>
      <c r="D58" s="25">
        <v>7038</v>
      </c>
      <c r="E58" s="25" t="s">
        <v>118</v>
      </c>
      <c r="F58" s="24" t="s">
        <v>121</v>
      </c>
      <c r="G58" s="31">
        <v>84</v>
      </c>
      <c r="H58" s="32">
        <f t="shared" si="9"/>
        <v>33.6</v>
      </c>
      <c r="I58" s="31">
        <v>92.2</v>
      </c>
      <c r="J58" s="32" t="s">
        <v>58</v>
      </c>
      <c r="K58" s="32" t="s">
        <v>98</v>
      </c>
      <c r="L58" s="32" t="s">
        <v>98</v>
      </c>
      <c r="M58" s="32">
        <v>92.2</v>
      </c>
      <c r="N58" s="32">
        <f t="shared" si="10"/>
        <v>55.32</v>
      </c>
      <c r="O58" s="41">
        <f t="shared" si="11"/>
        <v>88.92</v>
      </c>
      <c r="P58" s="7" t="s">
        <v>93</v>
      </c>
      <c r="Q58" s="29"/>
    </row>
    <row r="59" spans="1:17" s="30" customFormat="1" ht="21" customHeight="1" thickBot="1">
      <c r="A59" s="5">
        <v>55</v>
      </c>
      <c r="B59" s="24" t="s">
        <v>122</v>
      </c>
      <c r="C59" s="15">
        <v>10301024319</v>
      </c>
      <c r="D59" s="25">
        <v>7038</v>
      </c>
      <c r="E59" s="25" t="s">
        <v>118</v>
      </c>
      <c r="F59" s="24" t="s">
        <v>123</v>
      </c>
      <c r="G59" s="31">
        <v>80.15</v>
      </c>
      <c r="H59" s="32">
        <f t="shared" si="9"/>
        <v>32.06</v>
      </c>
      <c r="I59" s="31">
        <v>94</v>
      </c>
      <c r="J59" s="32" t="s">
        <v>58</v>
      </c>
      <c r="K59" s="32" t="s">
        <v>98</v>
      </c>
      <c r="L59" s="32" t="s">
        <v>98</v>
      </c>
      <c r="M59" s="32">
        <v>94</v>
      </c>
      <c r="N59" s="32">
        <f t="shared" si="10"/>
        <v>56.4</v>
      </c>
      <c r="O59" s="41">
        <f t="shared" si="11"/>
        <v>88.46000000000001</v>
      </c>
      <c r="P59" s="7" t="s">
        <v>94</v>
      </c>
      <c r="Q59" s="29"/>
    </row>
    <row r="60" spans="1:17" s="30" customFormat="1" ht="21" customHeight="1" thickBot="1">
      <c r="A60" s="8">
        <v>56</v>
      </c>
      <c r="B60" s="26" t="s">
        <v>124</v>
      </c>
      <c r="C60" s="16">
        <v>10301024514</v>
      </c>
      <c r="D60" s="27">
        <v>7038</v>
      </c>
      <c r="E60" s="27" t="s">
        <v>118</v>
      </c>
      <c r="F60" s="26" t="s">
        <v>125</v>
      </c>
      <c r="G60" s="33">
        <v>80.7</v>
      </c>
      <c r="H60" s="34">
        <f t="shared" si="9"/>
        <v>32.28</v>
      </c>
      <c r="I60" s="33">
        <v>92.6</v>
      </c>
      <c r="J60" s="34" t="s">
        <v>58</v>
      </c>
      <c r="K60" s="34" t="s">
        <v>98</v>
      </c>
      <c r="L60" s="34" t="s">
        <v>98</v>
      </c>
      <c r="M60" s="34">
        <v>92.6</v>
      </c>
      <c r="N60" s="34">
        <f t="shared" si="10"/>
        <v>55.56</v>
      </c>
      <c r="O60" s="41">
        <f t="shared" si="11"/>
        <v>87.84</v>
      </c>
      <c r="P60" s="14" t="s">
        <v>111</v>
      </c>
      <c r="Q60" s="29"/>
    </row>
    <row r="61" spans="1:16" ht="21" customHeight="1" thickBot="1">
      <c r="A61" s="43">
        <v>57</v>
      </c>
      <c r="B61" s="44" t="s">
        <v>132</v>
      </c>
      <c r="C61" s="45">
        <v>10101032518</v>
      </c>
      <c r="D61" s="46">
        <v>6088</v>
      </c>
      <c r="E61" s="46" t="s">
        <v>133</v>
      </c>
      <c r="F61" s="44" t="s">
        <v>134</v>
      </c>
      <c r="G61" s="50">
        <v>78.9</v>
      </c>
      <c r="H61" s="47">
        <f t="shared" si="9"/>
        <v>31.56</v>
      </c>
      <c r="I61" s="50">
        <v>90.8</v>
      </c>
      <c r="J61" s="47" t="s">
        <v>58</v>
      </c>
      <c r="K61" s="47" t="s">
        <v>58</v>
      </c>
      <c r="L61" s="47" t="s">
        <v>58</v>
      </c>
      <c r="M61" s="50">
        <v>90.8</v>
      </c>
      <c r="N61" s="47">
        <f t="shared" si="10"/>
        <v>54.48</v>
      </c>
      <c r="O61" s="41">
        <f t="shared" si="11"/>
        <v>86.03999999999999</v>
      </c>
      <c r="P61" s="49" t="s">
        <v>31</v>
      </c>
    </row>
    <row r="62" spans="1:16" ht="21" customHeight="1" thickBot="1">
      <c r="A62" s="17">
        <v>58</v>
      </c>
      <c r="B62" s="28" t="s">
        <v>135</v>
      </c>
      <c r="C62" s="38">
        <v>10301033021</v>
      </c>
      <c r="D62" s="39">
        <v>7088</v>
      </c>
      <c r="E62" s="39" t="s">
        <v>136</v>
      </c>
      <c r="F62" s="28" t="s">
        <v>137</v>
      </c>
      <c r="G62" s="40">
        <v>79.5</v>
      </c>
      <c r="H62" s="41">
        <f t="shared" si="9"/>
        <v>31.8</v>
      </c>
      <c r="I62" s="40">
        <v>96.2</v>
      </c>
      <c r="J62" s="41" t="s">
        <v>58</v>
      </c>
      <c r="K62" s="41" t="s">
        <v>58</v>
      </c>
      <c r="L62" s="41" t="s">
        <v>58</v>
      </c>
      <c r="M62" s="40">
        <v>96.2</v>
      </c>
      <c r="N62" s="41">
        <f t="shared" si="10"/>
        <v>57.72</v>
      </c>
      <c r="O62" s="41">
        <f t="shared" si="11"/>
        <v>89.52</v>
      </c>
      <c r="P62" s="23" t="s">
        <v>31</v>
      </c>
    </row>
    <row r="63" spans="1:16" ht="21" customHeight="1" thickBot="1">
      <c r="A63" s="8">
        <v>59</v>
      </c>
      <c r="B63" s="26" t="s">
        <v>138</v>
      </c>
      <c r="C63" s="16">
        <v>10301033019</v>
      </c>
      <c r="D63" s="27">
        <v>7088</v>
      </c>
      <c r="E63" s="27" t="s">
        <v>136</v>
      </c>
      <c r="F63" s="26" t="s">
        <v>139</v>
      </c>
      <c r="G63" s="33">
        <v>79.3</v>
      </c>
      <c r="H63" s="34">
        <f t="shared" si="9"/>
        <v>31.72</v>
      </c>
      <c r="I63" s="33">
        <v>92</v>
      </c>
      <c r="J63" s="34" t="s">
        <v>58</v>
      </c>
      <c r="K63" s="34" t="s">
        <v>58</v>
      </c>
      <c r="L63" s="34" t="s">
        <v>58</v>
      </c>
      <c r="M63" s="33">
        <v>92</v>
      </c>
      <c r="N63" s="34">
        <f t="shared" si="10"/>
        <v>55.2</v>
      </c>
      <c r="O63" s="41">
        <f t="shared" si="11"/>
        <v>86.92</v>
      </c>
      <c r="P63" s="14" t="s">
        <v>32</v>
      </c>
    </row>
    <row r="64" spans="1:17" s="30" customFormat="1" ht="21" customHeight="1" thickBot="1">
      <c r="A64" s="43">
        <v>60</v>
      </c>
      <c r="B64" s="44" t="s">
        <v>68</v>
      </c>
      <c r="C64" s="45">
        <v>10101030123</v>
      </c>
      <c r="D64" s="46">
        <v>6048</v>
      </c>
      <c r="E64" s="46" t="s">
        <v>69</v>
      </c>
      <c r="F64" s="44" t="s">
        <v>70</v>
      </c>
      <c r="G64" s="50">
        <v>78.5</v>
      </c>
      <c r="H64" s="47">
        <f t="shared" si="9"/>
        <v>31.4</v>
      </c>
      <c r="I64" s="50">
        <v>85.6</v>
      </c>
      <c r="J64" s="47" t="s">
        <v>58</v>
      </c>
      <c r="K64" s="47" t="s">
        <v>58</v>
      </c>
      <c r="L64" s="47" t="s">
        <v>58</v>
      </c>
      <c r="M64" s="47">
        <f aca="true" t="shared" si="12" ref="M64:M71">I64</f>
        <v>85.6</v>
      </c>
      <c r="N64" s="47">
        <f t="shared" si="10"/>
        <v>51.36</v>
      </c>
      <c r="O64" s="47">
        <f aca="true" t="shared" si="13" ref="O64:O73">H64+N64</f>
        <v>82.75999999999999</v>
      </c>
      <c r="P64" s="49" t="s">
        <v>31</v>
      </c>
      <c r="Q64" s="29"/>
    </row>
    <row r="65" spans="1:17" s="30" customFormat="1" ht="21" customHeight="1">
      <c r="A65" s="17">
        <v>61</v>
      </c>
      <c r="B65" s="28" t="s">
        <v>71</v>
      </c>
      <c r="C65" s="19">
        <v>10301030815</v>
      </c>
      <c r="D65" s="39">
        <v>7048</v>
      </c>
      <c r="E65" s="39" t="s">
        <v>72</v>
      </c>
      <c r="F65" s="28" t="s">
        <v>73</v>
      </c>
      <c r="G65" s="40">
        <v>72.6</v>
      </c>
      <c r="H65" s="41">
        <f t="shared" si="9"/>
        <v>29.04</v>
      </c>
      <c r="I65" s="40">
        <v>90.8</v>
      </c>
      <c r="J65" s="41" t="s">
        <v>58</v>
      </c>
      <c r="K65" s="41" t="s">
        <v>58</v>
      </c>
      <c r="L65" s="41" t="s">
        <v>58</v>
      </c>
      <c r="M65" s="41">
        <f t="shared" si="12"/>
        <v>90.8</v>
      </c>
      <c r="N65" s="41">
        <f t="shared" si="10"/>
        <v>54.48</v>
      </c>
      <c r="O65" s="41">
        <f t="shared" si="13"/>
        <v>83.52</v>
      </c>
      <c r="P65" s="23" t="s">
        <v>31</v>
      </c>
      <c r="Q65" s="29"/>
    </row>
    <row r="66" spans="1:17" s="30" customFormat="1" ht="21" customHeight="1" thickBot="1">
      <c r="A66" s="8">
        <v>62</v>
      </c>
      <c r="B66" s="26" t="s">
        <v>74</v>
      </c>
      <c r="C66" s="16">
        <v>10301030809</v>
      </c>
      <c r="D66" s="27">
        <v>7048</v>
      </c>
      <c r="E66" s="27" t="s">
        <v>72</v>
      </c>
      <c r="F66" s="26" t="s">
        <v>75</v>
      </c>
      <c r="G66" s="33">
        <v>61.7</v>
      </c>
      <c r="H66" s="34">
        <f t="shared" si="9"/>
        <v>24.68</v>
      </c>
      <c r="I66" s="33">
        <v>86.4</v>
      </c>
      <c r="J66" s="34" t="s">
        <v>58</v>
      </c>
      <c r="K66" s="34" t="s">
        <v>58</v>
      </c>
      <c r="L66" s="34" t="s">
        <v>58</v>
      </c>
      <c r="M66" s="34">
        <f t="shared" si="12"/>
        <v>86.4</v>
      </c>
      <c r="N66" s="34">
        <f t="shared" si="10"/>
        <v>51.84</v>
      </c>
      <c r="O66" s="34">
        <f t="shared" si="13"/>
        <v>76.52000000000001</v>
      </c>
      <c r="P66" s="14" t="s">
        <v>32</v>
      </c>
      <c r="Q66" s="29"/>
    </row>
    <row r="67" spans="1:17" s="30" customFormat="1" ht="21" customHeight="1" thickBot="1">
      <c r="A67" s="43">
        <v>63</v>
      </c>
      <c r="B67" s="44" t="s">
        <v>76</v>
      </c>
      <c r="C67" s="45">
        <v>10101031713</v>
      </c>
      <c r="D67" s="46">
        <v>6058</v>
      </c>
      <c r="E67" s="46" t="s">
        <v>77</v>
      </c>
      <c r="F67" s="44" t="s">
        <v>78</v>
      </c>
      <c r="G67" s="50">
        <v>81.9</v>
      </c>
      <c r="H67" s="47">
        <f t="shared" si="9"/>
        <v>32.76</v>
      </c>
      <c r="I67" s="50">
        <v>89.6</v>
      </c>
      <c r="J67" s="47" t="s">
        <v>58</v>
      </c>
      <c r="K67" s="47" t="s">
        <v>58</v>
      </c>
      <c r="L67" s="47" t="s">
        <v>58</v>
      </c>
      <c r="M67" s="47">
        <f t="shared" si="12"/>
        <v>89.6</v>
      </c>
      <c r="N67" s="47">
        <f t="shared" si="10"/>
        <v>53.76</v>
      </c>
      <c r="O67" s="47">
        <f t="shared" si="13"/>
        <v>86.52</v>
      </c>
      <c r="P67" s="49" t="s">
        <v>31</v>
      </c>
      <c r="Q67" s="29"/>
    </row>
    <row r="68" spans="1:17" s="30" customFormat="1" ht="21" customHeight="1" thickBot="1">
      <c r="A68" s="43">
        <v>64</v>
      </c>
      <c r="B68" s="44" t="s">
        <v>79</v>
      </c>
      <c r="C68" s="45">
        <v>10301032221</v>
      </c>
      <c r="D68" s="46">
        <v>7058</v>
      </c>
      <c r="E68" s="46" t="s">
        <v>80</v>
      </c>
      <c r="F68" s="44" t="s">
        <v>81</v>
      </c>
      <c r="G68" s="50">
        <v>62.5</v>
      </c>
      <c r="H68" s="47">
        <f t="shared" si="9"/>
        <v>25</v>
      </c>
      <c r="I68" s="50">
        <v>91.2</v>
      </c>
      <c r="J68" s="47" t="s">
        <v>58</v>
      </c>
      <c r="K68" s="47" t="s">
        <v>58</v>
      </c>
      <c r="L68" s="47" t="s">
        <v>58</v>
      </c>
      <c r="M68" s="47">
        <f t="shared" si="12"/>
        <v>91.2</v>
      </c>
      <c r="N68" s="47">
        <f t="shared" si="10"/>
        <v>54.72</v>
      </c>
      <c r="O68" s="47">
        <f t="shared" si="13"/>
        <v>79.72</v>
      </c>
      <c r="P68" s="49" t="s">
        <v>31</v>
      </c>
      <c r="Q68" s="29"/>
    </row>
    <row r="69" spans="1:17" s="30" customFormat="1" ht="21" customHeight="1" thickBot="1">
      <c r="A69" s="43">
        <v>65</v>
      </c>
      <c r="B69" s="44" t="s">
        <v>82</v>
      </c>
      <c r="C69" s="45">
        <v>10301035011</v>
      </c>
      <c r="D69" s="46">
        <v>7068</v>
      </c>
      <c r="E69" s="46" t="s">
        <v>83</v>
      </c>
      <c r="F69" s="44" t="s">
        <v>84</v>
      </c>
      <c r="G69" s="50">
        <v>76.9</v>
      </c>
      <c r="H69" s="47">
        <f t="shared" si="9"/>
        <v>30.76</v>
      </c>
      <c r="I69" s="50">
        <v>88.2</v>
      </c>
      <c r="J69" s="47" t="s">
        <v>58</v>
      </c>
      <c r="K69" s="47" t="s">
        <v>58</v>
      </c>
      <c r="L69" s="47" t="s">
        <v>58</v>
      </c>
      <c r="M69" s="47">
        <f t="shared" si="12"/>
        <v>88.2</v>
      </c>
      <c r="N69" s="47">
        <f t="shared" si="10"/>
        <v>52.92</v>
      </c>
      <c r="O69" s="47">
        <f t="shared" si="13"/>
        <v>83.68</v>
      </c>
      <c r="P69" s="49" t="s">
        <v>31</v>
      </c>
      <c r="Q69" s="29"/>
    </row>
    <row r="70" spans="1:17" s="30" customFormat="1" ht="21" customHeight="1">
      <c r="A70" s="17">
        <v>66</v>
      </c>
      <c r="B70" s="28" t="s">
        <v>85</v>
      </c>
      <c r="C70" s="38">
        <v>10101041210</v>
      </c>
      <c r="D70" s="39">
        <v>6098</v>
      </c>
      <c r="E70" s="39" t="s">
        <v>86</v>
      </c>
      <c r="F70" s="28" t="s">
        <v>87</v>
      </c>
      <c r="G70" s="40">
        <v>84.3</v>
      </c>
      <c r="H70" s="41">
        <f t="shared" si="9"/>
        <v>33.72</v>
      </c>
      <c r="I70" s="40">
        <v>87.4</v>
      </c>
      <c r="J70" s="41" t="s">
        <v>58</v>
      </c>
      <c r="K70" s="41" t="s">
        <v>58</v>
      </c>
      <c r="L70" s="41" t="s">
        <v>58</v>
      </c>
      <c r="M70" s="41">
        <f t="shared" si="12"/>
        <v>87.4</v>
      </c>
      <c r="N70" s="41">
        <f t="shared" si="10"/>
        <v>52.44</v>
      </c>
      <c r="O70" s="41">
        <f t="shared" si="13"/>
        <v>86.16</v>
      </c>
      <c r="P70" s="23" t="s">
        <v>31</v>
      </c>
      <c r="Q70" s="29"/>
    </row>
    <row r="71" spans="1:17" s="30" customFormat="1" ht="21" customHeight="1" thickBot="1">
      <c r="A71" s="8">
        <v>67</v>
      </c>
      <c r="B71" s="26" t="s">
        <v>88</v>
      </c>
      <c r="C71" s="16">
        <v>10101041406</v>
      </c>
      <c r="D71" s="27">
        <v>6098</v>
      </c>
      <c r="E71" s="27" t="s">
        <v>86</v>
      </c>
      <c r="F71" s="26" t="s">
        <v>89</v>
      </c>
      <c r="G71" s="33">
        <v>81.7</v>
      </c>
      <c r="H71" s="34">
        <f t="shared" si="9"/>
        <v>32.68</v>
      </c>
      <c r="I71" s="33">
        <v>88</v>
      </c>
      <c r="J71" s="34" t="s">
        <v>58</v>
      </c>
      <c r="K71" s="34" t="s">
        <v>58</v>
      </c>
      <c r="L71" s="34" t="s">
        <v>58</v>
      </c>
      <c r="M71" s="34">
        <f t="shared" si="12"/>
        <v>88</v>
      </c>
      <c r="N71" s="34">
        <f t="shared" si="10"/>
        <v>52.8</v>
      </c>
      <c r="O71" s="34">
        <f t="shared" si="13"/>
        <v>85.47999999999999</v>
      </c>
      <c r="P71" s="14" t="s">
        <v>32</v>
      </c>
      <c r="Q71" s="29"/>
    </row>
    <row r="72" spans="1:16" ht="21" customHeight="1" thickBot="1">
      <c r="A72" s="43">
        <v>68</v>
      </c>
      <c r="B72" s="44" t="s">
        <v>44</v>
      </c>
      <c r="C72" s="52">
        <v>10101043527</v>
      </c>
      <c r="D72" s="46">
        <v>6126</v>
      </c>
      <c r="E72" s="46" t="s">
        <v>45</v>
      </c>
      <c r="F72" s="44" t="s">
        <v>46</v>
      </c>
      <c r="G72" s="51">
        <v>54.8</v>
      </c>
      <c r="H72" s="48">
        <f t="shared" si="9"/>
        <v>21.92</v>
      </c>
      <c r="I72" s="51">
        <v>92.2</v>
      </c>
      <c r="J72" s="48">
        <f>ROUND(I72*0.7,2)</f>
        <v>64.54</v>
      </c>
      <c r="K72" s="48">
        <v>85.3</v>
      </c>
      <c r="L72" s="48">
        <f>ROUND(K72*0.3,2)</f>
        <v>25.59</v>
      </c>
      <c r="M72" s="48">
        <f>J72+L72</f>
        <v>90.13000000000001</v>
      </c>
      <c r="N72" s="48">
        <f t="shared" si="10"/>
        <v>54.08</v>
      </c>
      <c r="O72" s="48">
        <f t="shared" si="13"/>
        <v>76</v>
      </c>
      <c r="P72" s="49" t="s">
        <v>47</v>
      </c>
    </row>
    <row r="73" spans="1:16" ht="21" customHeight="1" thickBot="1">
      <c r="A73" s="43">
        <v>69</v>
      </c>
      <c r="B73" s="44" t="s">
        <v>48</v>
      </c>
      <c r="C73" s="45">
        <v>10301044726</v>
      </c>
      <c r="D73" s="46">
        <v>7127</v>
      </c>
      <c r="E73" s="46" t="s">
        <v>49</v>
      </c>
      <c r="F73" s="44" t="s">
        <v>50</v>
      </c>
      <c r="G73" s="51">
        <v>42.7</v>
      </c>
      <c r="H73" s="48">
        <f t="shared" si="9"/>
        <v>17.08</v>
      </c>
      <c r="I73" s="51">
        <v>96</v>
      </c>
      <c r="J73" s="48">
        <f>ROUND(I73*0.7,2)</f>
        <v>67.2</v>
      </c>
      <c r="K73" s="48">
        <v>99.1</v>
      </c>
      <c r="L73" s="48">
        <f>ROUND(K73*0.3,2)</f>
        <v>29.73</v>
      </c>
      <c r="M73" s="48">
        <f>J73+L73</f>
        <v>96.93</v>
      </c>
      <c r="N73" s="48">
        <f t="shared" si="10"/>
        <v>58.16</v>
      </c>
      <c r="O73" s="48">
        <f t="shared" si="13"/>
        <v>75.24</v>
      </c>
      <c r="P73" s="49" t="s">
        <v>31</v>
      </c>
    </row>
    <row r="74" spans="1:16" ht="21" customHeight="1" thickBot="1">
      <c r="A74" s="43">
        <v>70</v>
      </c>
      <c r="B74" s="44" t="s">
        <v>225</v>
      </c>
      <c r="C74" s="45">
        <v>10101010223</v>
      </c>
      <c r="D74" s="46">
        <v>6019</v>
      </c>
      <c r="E74" s="46" t="s">
        <v>226</v>
      </c>
      <c r="F74" s="44" t="s">
        <v>227</v>
      </c>
      <c r="G74" s="47">
        <v>71.1</v>
      </c>
      <c r="H74" s="47">
        <f t="shared" si="9"/>
        <v>28.44</v>
      </c>
      <c r="I74" s="47">
        <v>87.4</v>
      </c>
      <c r="J74" s="48" t="s">
        <v>58</v>
      </c>
      <c r="K74" s="48" t="s">
        <v>58</v>
      </c>
      <c r="L74" s="48" t="s">
        <v>58</v>
      </c>
      <c r="M74" s="47">
        <v>87.4</v>
      </c>
      <c r="N74" s="47">
        <f t="shared" si="10"/>
        <v>52.44</v>
      </c>
      <c r="O74" s="47">
        <f aca="true" t="shared" si="14" ref="O74:O80">H74+N74</f>
        <v>80.88</v>
      </c>
      <c r="P74" s="49" t="s">
        <v>54</v>
      </c>
    </row>
    <row r="75" spans="1:16" s="30" customFormat="1" ht="21" customHeight="1" thickBot="1">
      <c r="A75" s="43">
        <v>71</v>
      </c>
      <c r="B75" s="44" t="s">
        <v>155</v>
      </c>
      <c r="C75" s="45">
        <v>10101013926</v>
      </c>
      <c r="D75" s="46">
        <v>6029</v>
      </c>
      <c r="E75" s="46" t="s">
        <v>156</v>
      </c>
      <c r="F75" s="44" t="s">
        <v>157</v>
      </c>
      <c r="G75" s="50">
        <v>77.7</v>
      </c>
      <c r="H75" s="47">
        <f t="shared" si="9"/>
        <v>31.08</v>
      </c>
      <c r="I75" s="50">
        <v>93</v>
      </c>
      <c r="J75" s="48" t="s">
        <v>58</v>
      </c>
      <c r="K75" s="48" t="s">
        <v>58</v>
      </c>
      <c r="L75" s="48" t="s">
        <v>58</v>
      </c>
      <c r="M75" s="50">
        <v>93</v>
      </c>
      <c r="N75" s="47">
        <f t="shared" si="10"/>
        <v>55.8</v>
      </c>
      <c r="O75" s="47">
        <f t="shared" si="14"/>
        <v>86.88</v>
      </c>
      <c r="P75" s="49" t="s">
        <v>54</v>
      </c>
    </row>
    <row r="76" spans="1:16" ht="21" customHeight="1" thickBot="1">
      <c r="A76" s="43">
        <v>72</v>
      </c>
      <c r="B76" s="44" t="s">
        <v>51</v>
      </c>
      <c r="C76" s="52">
        <v>10301044811</v>
      </c>
      <c r="D76" s="46">
        <v>7129</v>
      </c>
      <c r="E76" s="46" t="s">
        <v>52</v>
      </c>
      <c r="F76" s="44" t="s">
        <v>53</v>
      </c>
      <c r="G76" s="51">
        <v>55.9</v>
      </c>
      <c r="H76" s="48">
        <f t="shared" si="9"/>
        <v>22.36</v>
      </c>
      <c r="I76" s="51">
        <v>96.4</v>
      </c>
      <c r="J76" s="48">
        <f>ROUND(I76*0.7,2)</f>
        <v>67.48</v>
      </c>
      <c r="K76" s="48">
        <v>96.7</v>
      </c>
      <c r="L76" s="48">
        <f>ROUND(K76*0.3,2)</f>
        <v>29.01</v>
      </c>
      <c r="M76" s="48">
        <f>J76+L76</f>
        <v>96.49000000000001</v>
      </c>
      <c r="N76" s="48">
        <f t="shared" si="10"/>
        <v>57.89</v>
      </c>
      <c r="O76" s="48">
        <f t="shared" si="14"/>
        <v>80.25</v>
      </c>
      <c r="P76" s="49" t="s">
        <v>54</v>
      </c>
    </row>
    <row r="77" spans="1:16" ht="21" customHeight="1" thickBot="1">
      <c r="A77" s="43">
        <v>73</v>
      </c>
      <c r="B77" s="44" t="s">
        <v>55</v>
      </c>
      <c r="C77" s="45">
        <v>10301015024</v>
      </c>
      <c r="D77" s="46">
        <v>7239</v>
      </c>
      <c r="E77" s="46" t="s">
        <v>56</v>
      </c>
      <c r="F77" s="44" t="s">
        <v>57</v>
      </c>
      <c r="G77" s="51">
        <v>56</v>
      </c>
      <c r="H77" s="48">
        <f t="shared" si="9"/>
        <v>22.4</v>
      </c>
      <c r="I77" s="51">
        <v>88.4</v>
      </c>
      <c r="J77" s="48" t="s">
        <v>58</v>
      </c>
      <c r="K77" s="48" t="s">
        <v>58</v>
      </c>
      <c r="L77" s="48" t="s">
        <v>58</v>
      </c>
      <c r="M77" s="48">
        <f>I77</f>
        <v>88.4</v>
      </c>
      <c r="N77" s="48">
        <f t="shared" si="10"/>
        <v>53.04</v>
      </c>
      <c r="O77" s="48">
        <f t="shared" si="14"/>
        <v>75.44</v>
      </c>
      <c r="P77" s="49" t="s">
        <v>31</v>
      </c>
    </row>
    <row r="78" spans="1:16" ht="21" customHeight="1" thickBot="1">
      <c r="A78" s="43">
        <v>74</v>
      </c>
      <c r="B78" s="44" t="s">
        <v>59</v>
      </c>
      <c r="C78" s="52">
        <v>10101044821</v>
      </c>
      <c r="D78" s="46">
        <v>6279</v>
      </c>
      <c r="E78" s="46" t="s">
        <v>60</v>
      </c>
      <c r="F78" s="44" t="s">
        <v>61</v>
      </c>
      <c r="G78" s="51">
        <v>50.2</v>
      </c>
      <c r="H78" s="48">
        <f t="shared" si="9"/>
        <v>20.08</v>
      </c>
      <c r="I78" s="51">
        <v>93.4</v>
      </c>
      <c r="J78" s="48" t="s">
        <v>58</v>
      </c>
      <c r="K78" s="48" t="s">
        <v>58</v>
      </c>
      <c r="L78" s="48" t="s">
        <v>58</v>
      </c>
      <c r="M78" s="48">
        <f>I78</f>
        <v>93.4</v>
      </c>
      <c r="N78" s="48">
        <f t="shared" si="10"/>
        <v>56.04</v>
      </c>
      <c r="O78" s="48">
        <f t="shared" si="14"/>
        <v>76.12</v>
      </c>
      <c r="P78" s="49" t="s">
        <v>31</v>
      </c>
    </row>
    <row r="79" spans="1:16" ht="21" customHeight="1" thickBot="1">
      <c r="A79" s="43">
        <v>75</v>
      </c>
      <c r="B79" s="44" t="s">
        <v>62</v>
      </c>
      <c r="C79" s="52">
        <v>10301044812</v>
      </c>
      <c r="D79" s="46">
        <v>7349</v>
      </c>
      <c r="E79" s="46" t="s">
        <v>63</v>
      </c>
      <c r="F79" s="44" t="s">
        <v>64</v>
      </c>
      <c r="G79" s="51">
        <v>56.2</v>
      </c>
      <c r="H79" s="48">
        <f t="shared" si="9"/>
        <v>22.48</v>
      </c>
      <c r="I79" s="51">
        <v>96.8</v>
      </c>
      <c r="J79" s="48" t="s">
        <v>58</v>
      </c>
      <c r="K79" s="48" t="s">
        <v>58</v>
      </c>
      <c r="L79" s="48" t="s">
        <v>58</v>
      </c>
      <c r="M79" s="48">
        <f>I79</f>
        <v>96.8</v>
      </c>
      <c r="N79" s="48">
        <f t="shared" si="10"/>
        <v>58.08</v>
      </c>
      <c r="O79" s="48">
        <f t="shared" si="14"/>
        <v>80.56</v>
      </c>
      <c r="P79" s="49" t="s">
        <v>31</v>
      </c>
    </row>
    <row r="80" spans="1:16" ht="21" customHeight="1" thickBot="1">
      <c r="A80" s="43">
        <v>76</v>
      </c>
      <c r="B80" s="44" t="s">
        <v>65</v>
      </c>
      <c r="C80" s="45">
        <v>10301035029</v>
      </c>
      <c r="D80" s="46">
        <v>7439</v>
      </c>
      <c r="E80" s="46" t="s">
        <v>66</v>
      </c>
      <c r="F80" s="44" t="s">
        <v>67</v>
      </c>
      <c r="G80" s="51">
        <v>68.3</v>
      </c>
      <c r="H80" s="48">
        <f t="shared" si="9"/>
        <v>27.32</v>
      </c>
      <c r="I80" s="51">
        <v>96</v>
      </c>
      <c r="J80" s="48" t="s">
        <v>58</v>
      </c>
      <c r="K80" s="48" t="s">
        <v>58</v>
      </c>
      <c r="L80" s="48" t="s">
        <v>58</v>
      </c>
      <c r="M80" s="48">
        <f>I80</f>
        <v>96</v>
      </c>
      <c r="N80" s="48">
        <f t="shared" si="10"/>
        <v>57.6</v>
      </c>
      <c r="O80" s="48">
        <f t="shared" si="14"/>
        <v>84.92</v>
      </c>
      <c r="P80" s="49" t="s">
        <v>31</v>
      </c>
    </row>
  </sheetData>
  <sheetProtection/>
  <mergeCells count="17">
    <mergeCell ref="D2:D4"/>
    <mergeCell ref="A1:P1"/>
    <mergeCell ref="A2:A4"/>
    <mergeCell ref="B2:B4"/>
    <mergeCell ref="C2:C4"/>
    <mergeCell ref="E2:E4"/>
    <mergeCell ref="F2:F4"/>
    <mergeCell ref="G2:H2"/>
    <mergeCell ref="I2:N2"/>
    <mergeCell ref="O2:O4"/>
    <mergeCell ref="P2:P4"/>
    <mergeCell ref="G3:G4"/>
    <mergeCell ref="H3:H4"/>
    <mergeCell ref="I3:J3"/>
    <mergeCell ref="K3:L3"/>
    <mergeCell ref="M3:M4"/>
    <mergeCell ref="N3:N4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Footer>&amp;C计分员：                                               考核组长：                                                     2014年5月31日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LiMiao</dc:creator>
  <cp:keywords/>
  <dc:description/>
  <cp:lastModifiedBy>微软用户</cp:lastModifiedBy>
  <cp:lastPrinted>2014-05-29T02:16:33Z</cp:lastPrinted>
  <dcterms:created xsi:type="dcterms:W3CDTF">2013-06-03T07:57:04Z</dcterms:created>
  <dcterms:modified xsi:type="dcterms:W3CDTF">2014-06-05T08:00:23Z</dcterms:modified>
  <cp:category/>
  <cp:version/>
  <cp:contentType/>
  <cp:contentStatus/>
</cp:coreProperties>
</file>